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700" firstSheet="15" activeTab="15"/>
  </bookViews>
  <sheets>
    <sheet name="rend. 1.b mell. egyensúly" sheetId="1" r:id="rId1"/>
    <sheet name="rend.2sz.mell. bevételek" sheetId="2" r:id="rId2"/>
    <sheet name="rend.2a mell.támért bevétel" sheetId="3" r:id="rId3"/>
    <sheet name="rend.2b mell.átvett pénzeszköz" sheetId="4" r:id="rId4"/>
    <sheet name="rend.2c.mell.saját bevételek" sheetId="5" r:id="rId5"/>
    <sheet name="rend.2d mell.helyi adók" sheetId="6" r:id="rId6"/>
    <sheet name="rend.2e.mell.állami támogatás" sheetId="7" r:id="rId7"/>
    <sheet name="rend.3.sz. mell. kiadások" sheetId="8" r:id="rId8"/>
    <sheet name="rend3.a mell támért kiadás" sheetId="9" r:id="rId9"/>
    <sheet name="rend.3.b mellátadott pénzeszköz" sheetId="10" r:id="rId10"/>
    <sheet name="rend.3.c mell beruh,fúj" sheetId="11" r:id="rId11"/>
    <sheet name="rend.3d mell tartalékok" sheetId="12" r:id="rId12"/>
    <sheet name="rend. 7. sz. mell.finanszírozás" sheetId="13" r:id="rId13"/>
    <sheet name="előt. 3.sz mellmérleg bevétel" sheetId="14" r:id="rId14"/>
    <sheet name="előt.3.sz.mellmérleg kiadás" sheetId="15" r:id="rId15"/>
    <sheet name="előt 5.sz.mell több éves" sheetId="16" r:id="rId16"/>
    <sheet name="előt.6.sz.mellközvetett" sheetId="17" r:id="rId17"/>
    <sheet name="Munka1" sheetId="18" r:id="rId18"/>
  </sheets>
  <definedNames>
    <definedName name="_xlnm.Print_Area" localSheetId="15">'előt 5.sz.mell több éves'!#REF!</definedName>
    <definedName name="_xlnm.Print_Area" localSheetId="14">'előt.3.sz.mellmérleg kiadás'!#REF!</definedName>
    <definedName name="_xlnm.Print_Area" localSheetId="0">'rend. 1.b mell. egyensúly'!$A$1:$P$45</definedName>
    <definedName name="_xlnm.Print_Area" localSheetId="12">'rend. 7. sz. mell.finanszírozás'!$A$1:$H$27</definedName>
    <definedName name="_xlnm.Print_Area" localSheetId="2">'rend.2a mell.támért bevétel'!$A$1:$H$28</definedName>
    <definedName name="_xlnm.Print_Area" localSheetId="3">'rend.2b mell.átvett pénzeszköz'!$A$1:$H$28</definedName>
    <definedName name="_xlnm.Print_Area" localSheetId="4">'rend.2c.mell.saját bevételek'!$A$2:$H$34</definedName>
    <definedName name="_xlnm.Print_Area" localSheetId="5">'rend.2d mell.helyi adók'!$A$1:$H$16</definedName>
    <definedName name="_xlnm.Print_Area" localSheetId="6">'rend.2e.mell.állami támogatás'!$B$1:$I$49</definedName>
    <definedName name="_xlnm.Print_Area" localSheetId="1">'rend.2sz.mell. bevételek'!$A$1:$H$32</definedName>
    <definedName name="_xlnm.Print_Area" localSheetId="9">'rend.3.b mellátadott pénzeszköz'!$A$1:$H$25</definedName>
    <definedName name="_xlnm.Print_Area" localSheetId="10">'rend.3.c mell beruh,fúj'!$C$1:$J$26</definedName>
    <definedName name="_xlnm.Print_Area" localSheetId="7">'rend.3.sz. mell. kiadások'!$A$1:$H$33</definedName>
    <definedName name="_xlnm.Print_Area" localSheetId="11">'rend.3d mell tartalékok'!$A$1:$H$15</definedName>
    <definedName name="_xlnm.Print_Area" localSheetId="8">'rend3.a mell támért kiadás'!$A$1:$H$24</definedName>
  </definedNames>
  <calcPr fullCalcOnLoad="1"/>
</workbook>
</file>

<file path=xl/sharedStrings.xml><?xml version="1.0" encoding="utf-8"?>
<sst xmlns="http://schemas.openxmlformats.org/spreadsheetml/2006/main" count="586" uniqueCount="319">
  <si>
    <t xml:space="preserve">Idegenforgalmi adó tartózkodás után </t>
  </si>
  <si>
    <t xml:space="preserve">Magánszemélyek kommunális adója </t>
  </si>
  <si>
    <t xml:space="preserve">Vállalkozók kommunális adója </t>
  </si>
  <si>
    <t xml:space="preserve">Telekadó </t>
  </si>
  <si>
    <t xml:space="preserve">Építményadó </t>
  </si>
  <si>
    <t xml:space="preserve">Iparűzési adó állandó jelleggel végzett iparűzési tevékenység után </t>
  </si>
  <si>
    <t>Iparűzési adó ideiglenes jelleggel végzett iparűzési tevékenység után</t>
  </si>
  <si>
    <t>Helyi adók összesen: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</si>
  <si>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</si>
  <si>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</si>
  <si>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</si>
  <si>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</si>
  <si>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lakások, egyéb helyiségek értékesítése, cseréje </t>
  </si>
  <si>
    <t xml:space="preserve">Privatizációból származó bevételek </t>
  </si>
  <si>
    <t xml:space="preserve">Vállalatértékesítésből származó bevételek </t>
  </si>
  <si>
    <t xml:space="preserve">Vagyoni értékű jog értékesítéséből, egyéb vagyonhasznosításból származó bevétel 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</si>
  <si>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</si>
  <si>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</si>
  <si>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</si>
  <si>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</si>
  <si>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</si>
  <si>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</si>
  <si>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</si>
  <si>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</si>
  <si>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</si>
  <si>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pénzeszközátvételek államháztartáson kívülről </t>
  </si>
  <si>
    <t xml:space="preserve">Működési célú garancia- és kezességvállalásból származó megtérülések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</si>
  <si>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</si>
  <si>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</si>
  <si>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</si>
  <si>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</si>
  <si>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</si>
  <si>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</si>
  <si>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</si>
  <si>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</si>
  <si>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</si>
  <si>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</si>
  <si>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>Támogatásértékű működési bevétel központi költségvetési szervtől</t>
  </si>
  <si>
    <t xml:space="preserve">Támogatásértékű működési bevétel fejezeti kezelésű előirányzattól hazai programokra </t>
  </si>
  <si>
    <t xml:space="preserve">Támogatásértékű működési bevétel fejezeti kezelésű előirányzattól EU-s programokra és azok hazai társfinanszírozására </t>
  </si>
  <si>
    <t xml:space="preserve">Támogatásértékű működési bevétel társadalombiztosítási alaptól </t>
  </si>
  <si>
    <t xml:space="preserve">Támogatásértékű működési bevétel elkülönített állami pénzalaptól </t>
  </si>
  <si>
    <t xml:space="preserve">Támogatásértékű működési bevétel helyi önkormányzatoktól és költségvetési szerveiktől </t>
  </si>
  <si>
    <t xml:space="preserve">Támogatásértékű működési bevétel többcélú kistérségi társulástól </t>
  </si>
  <si>
    <t xml:space="preserve">Támogatásértékű működési bevétel országos nemzetiségi önkormányzatoktól </t>
  </si>
  <si>
    <t xml:space="preserve">Működési célú garancia- és kezességvállalásból származó megtérülések államháztartáson belülről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</si>
  <si>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</si>
  <si>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</si>
  <si>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</si>
  <si>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fejezeti kezelésű előirányzattól EU-s programokra és azok hazai társfinanszírozására 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</si>
  <si>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</si>
  <si>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</si>
  <si>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</si>
  <si>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</si>
  <si>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</si>
  <si>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</si>
  <si>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Támogatásértékű felhalmozási bevétel országos nemzetiségi önkormányzatoktól</t>
  </si>
  <si>
    <t xml:space="preserve">Támogatásértékű működési kiadás országos nemzetiségi önkormányzatoknak </t>
  </si>
  <si>
    <t xml:space="preserve">Támogatásértékű felhalmozási kiadás országos nemzetiségi önkormányzatoknak </t>
  </si>
  <si>
    <t xml:space="preserve">A 179. és 180. sorba nem tartozó támogatásértékű felhalmozási bevétel fejezeti kezelésű előirányzattól </t>
  </si>
  <si>
    <t xml:space="preserve">Idegenforgalmi adó épület után </t>
  </si>
  <si>
    <t xml:space="preserve">Felhalmozási célú saját bevételek összesen </t>
  </si>
  <si>
    <t>Összesen</t>
  </si>
  <si>
    <t>Kiadások</t>
  </si>
  <si>
    <t>Beruházások összesen:</t>
  </si>
  <si>
    <t>Felújítások összesen:</t>
  </si>
  <si>
    <t>Céltartalékok</t>
  </si>
  <si>
    <t>Céltartalék összesen:</t>
  </si>
  <si>
    <t>Általános tartalékok</t>
  </si>
  <si>
    <t>Általános tartalék összesen:</t>
  </si>
  <si>
    <t>felhalmozási célú</t>
  </si>
  <si>
    <t>működési célú</t>
  </si>
  <si>
    <t xml:space="preserve">Önkormányzat költségvetési támogatása  </t>
  </si>
  <si>
    <t>Pótlékok, bírságok</t>
  </si>
  <si>
    <t>Gépjárműadó</t>
  </si>
  <si>
    <t>Luxusadó</t>
  </si>
  <si>
    <t>Termőföld bérbeadásából származó jövedelemadó</t>
  </si>
  <si>
    <t>Átengedett egyéb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</si>
  <si>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</si>
  <si>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</si>
  <si>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</si>
  <si>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</si>
  <si>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</si>
  <si>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</si>
  <si>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</si>
  <si>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</si>
  <si>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</si>
  <si>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</si>
  <si>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</si>
  <si>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</si>
  <si>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</si>
  <si>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</si>
  <si>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</si>
  <si>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Önkormányzatok sajátos működési bevételei</t>
  </si>
  <si>
    <t>Önkormányzatok sajátos felhalmozási és tőke bevételei</t>
  </si>
  <si>
    <t xml:space="preserve">Átengedett központi adók </t>
  </si>
  <si>
    <t xml:space="preserve">Jövedelemkülönbség mérséklése                                                                                                                                                            </t>
  </si>
  <si>
    <t>Átengedett központi adók</t>
  </si>
  <si>
    <t xml:space="preserve">Önkormányzatok sajátos működési bevételei                                  </t>
  </si>
  <si>
    <t xml:space="preserve">Önkormányzatok sajátos felhalmozási és tőke bevételei </t>
  </si>
  <si>
    <t>Személyi jövedelemadó helyben maradó része és a megyei önkormányzatok részesedése</t>
  </si>
  <si>
    <t>Igazgatási szolgáltatási díj</t>
  </si>
  <si>
    <t>Felügyeleti jellegű tevékenység díja</t>
  </si>
  <si>
    <t>Bírság bevétele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</si>
  <si>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</si>
  <si>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</si>
  <si>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</si>
  <si>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</si>
  <si>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</si>
  <si>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</si>
  <si>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</si>
  <si>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</si>
  <si>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</si>
  <si>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 xml:space="preserve">Egyéb saját működési bevétel </t>
  </si>
  <si>
    <t>Működési célú ÁFA-bevételek, -visszatérülések</t>
  </si>
  <si>
    <t xml:space="preserve">Működési célú hozam- és kamatbevételek összesen </t>
  </si>
  <si>
    <t>Felhalmozási célú saját bevételek</t>
  </si>
  <si>
    <t>hitel, kölcsön felvétele, átvállalása</t>
  </si>
  <si>
    <t>váltó kibocsátása</t>
  </si>
  <si>
    <t xml:space="preserve"> visszavásárlási kötelezettség kikötésével megkötött adásvételi szerződés</t>
  </si>
  <si>
    <t xml:space="preserve">Rövid lejáratú hitelek felvétele </t>
  </si>
  <si>
    <t>Likvid hitelek felvétele (HIÁNY FINANSZÍROZÁSA)</t>
  </si>
  <si>
    <t>Támogatásértékű működési kiadások</t>
  </si>
  <si>
    <t>Támogatásértékű felhalmozási kiadások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</si>
  <si>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</si>
  <si>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</si>
  <si>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</si>
  <si>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 xml:space="preserve">Közhatalmi bevételek </t>
  </si>
  <si>
    <t xml:space="preserve">Intézményi működési bevételek összesen </t>
  </si>
  <si>
    <t>Működési célú pénzeszközátvételek államháztartáson kívülről</t>
  </si>
  <si>
    <t xml:space="preserve">Előző évi működési célú előirányzat-maradvány, pénzmaradvány átvétel összesen </t>
  </si>
  <si>
    <t>Támogatásértékű működési bevételek</t>
  </si>
  <si>
    <t xml:space="preserve">Helyi adók  </t>
  </si>
  <si>
    <t xml:space="preserve">Illetékek </t>
  </si>
  <si>
    <t>Támogatásértékű felhalmozási bevételek</t>
  </si>
  <si>
    <t>Előző évi felhalmozási célú előirányzat-maradvány, pénzmaradvány átvétel</t>
  </si>
  <si>
    <t xml:space="preserve">Felhalmozási célú pénzeszközátvételek államháztartáson kívülről 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</si>
  <si>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</si>
  <si>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</si>
  <si>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</si>
  <si>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 xml:space="preserve">Önkormányzat költségvetési támogatása </t>
  </si>
  <si>
    <t>Irányító szervtől kapott működési célú támogatás</t>
  </si>
  <si>
    <t>Irányító szervtől kapott felhalmozási célú támogatás</t>
  </si>
  <si>
    <t xml:space="preserve">Finanszírozási kiadások </t>
  </si>
  <si>
    <t xml:space="preserve">Finanszírozási bevételek  </t>
  </si>
  <si>
    <t>Személyi juttatások</t>
  </si>
  <si>
    <t xml:space="preserve">Munkaadókat terhelő járulékok és szociális hozzájárulási adó, </t>
  </si>
  <si>
    <t>Ellátottak pénzbeli juttatásai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</si>
  <si>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</si>
  <si>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</si>
  <si>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</si>
  <si>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   társadalom-, szociálpolitikai és egyéb juttatás, támogatás</t>
  </si>
  <si>
    <t>Felújítások</t>
  </si>
  <si>
    <t>Lakásépítés</t>
  </si>
  <si>
    <t xml:space="preserve">   irányító szerv alá tartozó költségvetési szervnek folyósított felhalmozási támogatás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</si>
  <si>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</si>
  <si>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</si>
  <si>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</si>
  <si>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</si>
  <si>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 xml:space="preserve">Intézményi beruházások </t>
  </si>
  <si>
    <t>Kormányzati beruházások</t>
  </si>
  <si>
    <t>Lakástámogatás</t>
  </si>
  <si>
    <t xml:space="preserve">Egyéb felhalmozási kiadások </t>
  </si>
  <si>
    <t>Dologi kiadások és egyéb folyó kiadások</t>
  </si>
  <si>
    <t>Egyéb működési célú kiadások</t>
  </si>
  <si>
    <t>KIADÁSOK ÖSSZESEN:</t>
  </si>
  <si>
    <t xml:space="preserve">Egyéb pénzforgalom nélküli kiadások -Tartalékok </t>
  </si>
  <si>
    <t xml:space="preserve">  általános tartalék</t>
  </si>
  <si>
    <t xml:space="preserve">  céltartalék</t>
  </si>
  <si>
    <t>KIADÁSOK MINDÖSSZESEN:</t>
  </si>
  <si>
    <t>BEVÉTELEK MINDÖSSZESEN:</t>
  </si>
  <si>
    <t>BEVÉTELEK ÖSSZESEN:</t>
  </si>
  <si>
    <t>(228+…+237)</t>
  </si>
  <si>
    <t>(239+…+248)</t>
  </si>
  <si>
    <t xml:space="preserve">Előző évek előirányzat-maradványának, pénzmaradványának és előző évek vállalkozási maradványának igénybevétele </t>
  </si>
  <si>
    <t>Költségvetési hiány  (BEVÉTELEK ÖSSZESEN-KIADÁSOK ÖSSZESEN (-) )</t>
  </si>
  <si>
    <t>Költségvetési többlet (BEVÉTELEK ÖSSZESEN-KIADÁSOK ÖSSZESEN (+) 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</si>
  <si>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</si>
  <si>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</si>
  <si>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</si>
  <si>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</si>
  <si>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</si>
  <si>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</si>
  <si>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</si>
  <si>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</si>
  <si>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</si>
  <si>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</si>
  <si>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 xml:space="preserve">Hosszú lejáratú hitelek felvétele 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</si>
  <si>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</si>
  <si>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</si>
  <si>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</si>
  <si>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</si>
  <si>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</si>
  <si>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</si>
  <si>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>Egyéb finanszírozás bevételei</t>
  </si>
  <si>
    <t>Finanszírozási kiadások összesen:</t>
  </si>
  <si>
    <t>Finanszírozási bevételek összesen:</t>
  </si>
  <si>
    <t xml:space="preserve">  irányító szerv alá tartozó költségvetési szervnek folyósított működési támogatás</t>
  </si>
  <si>
    <t>megnevezés</t>
  </si>
  <si>
    <t>ÖSSZESEN</t>
  </si>
  <si>
    <t>Polgármesteri Hivatal</t>
  </si>
  <si>
    <t>Önkormányzati előirányzatok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</si>
  <si>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</si>
  <si>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(64+…+72)</t>
  </si>
  <si>
    <t xml:space="preserve"> (37+38+39+46+...+49) </t>
  </si>
  <si>
    <t>Felhalmozási célú pénzeszközátadás non-profit szervezeteknek (375-ből)  (=04/04-ből)</t>
  </si>
  <si>
    <t>Felhalmozási célú pénzeszközátadás háztartásoknak (375-ből)  (=04/04-ből)</t>
  </si>
  <si>
    <t>Felhalmozási célú pénzeszközátadás külföldre (375-ből)  (=04/04-ből)</t>
  </si>
  <si>
    <t xml:space="preserve">Működési célú pénzeszközátadás non-profit szervezeteknek </t>
  </si>
  <si>
    <t xml:space="preserve">Működési célú pénzeszközátadás egyházaknak </t>
  </si>
  <si>
    <t xml:space="preserve">Működési célú pénzeszközátadás háztartásoknak </t>
  </si>
  <si>
    <t xml:space="preserve">Működési célú pénzeszközátadás vállalkozásoknak </t>
  </si>
  <si>
    <t xml:space="preserve">Működési célú pénzeszközátadás az Európai Unió költségvetésének </t>
  </si>
  <si>
    <t>Működési célú pénzeszközátadás kormányoknak és nemzetközi szervezeteknek</t>
  </si>
  <si>
    <t xml:space="preserve">Működési célú pénzeszközátadás egyéb külföldinek </t>
  </si>
  <si>
    <t>Működési célú pénzeszközátadások államháztartáson kívülre összese</t>
  </si>
  <si>
    <t xml:space="preserve">Működési célú pénzeszközátadások államháztartáson kívülre </t>
  </si>
  <si>
    <t xml:space="preserve">Felhalmozási célú pénzeszközátadás non-profit szervezeteknek </t>
  </si>
  <si>
    <t xml:space="preserve">Felhalmozási célú pénzeszközátadás egyházaknak </t>
  </si>
  <si>
    <t xml:space="preserve">Felhalmozási célú pénzeszközátadás háztartásoknak </t>
  </si>
  <si>
    <t xml:space="preserve">Felhalmozási célú pénzeszközátadás vállalkozásoknak </t>
  </si>
  <si>
    <t xml:space="preserve">Felhalmozási célú pénzeszközátadás az Európai Unió költségvetésének </t>
  </si>
  <si>
    <t>Felhalmozási célú pénzeszközátadás kormányoknak és nemzetközi szervezeteknek</t>
  </si>
  <si>
    <t xml:space="preserve">Felhalmozási célú pénzeszközátadás egyéb külföldinek 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</si>
  <si>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</si>
  <si>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</si>
  <si>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</si>
  <si>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Felhalmozási célú pénzeszközátadások államháztartáson kívülre</t>
  </si>
  <si>
    <t xml:space="preserve">Támogatásértékű működési kiadás központi költségvetési szervnek </t>
  </si>
  <si>
    <t xml:space="preserve">Támogatásértékű működési kiadás fejezeti kezelésű előirányzatnak hazai programokra </t>
  </si>
  <si>
    <t xml:space="preserve">Támogatásértékű működési kiadás fejezeti kezelésű előirányzatnak EU-s programokra és azok hazai társfinanszírozására </t>
  </si>
  <si>
    <t>Támogatásértékű működési kiadás társadalombiztosítási alapok kezelőinek</t>
  </si>
  <si>
    <t xml:space="preserve">Támogatásértékű működési kiadás elkülönített állami pénzalapnak </t>
  </si>
  <si>
    <t xml:space="preserve">Támogatásértékű működési kiadás helyi önkormányzatoknak és költségvetési szerveiknek </t>
  </si>
  <si>
    <t xml:space="preserve">Támogatásértékű működési kiadás többcélú kistérségi társulásnak </t>
  </si>
  <si>
    <t xml:space="preserve">Működési célú garancia- és kezességvállalásból származó kifizetés államháztartáson belülre </t>
  </si>
  <si>
    <t xml:space="preserve">Támogatásértékű felhalmozási kiadás központi költségvetési szervnek </t>
  </si>
  <si>
    <t xml:space="preserve">Támogatásértékű felhalmozási kiadás fejezeti kezelésű előirányzatnak hazai programokra </t>
  </si>
  <si>
    <t xml:space="preserve">Támogatásértékű felhalmozási kiadás fejezeti kezelésű előirányzatnak EU-s programokra és azok hazai társfinanszírozására </t>
  </si>
  <si>
    <t xml:space="preserve">Támogatásértékű felhalmozási kiadás társadalombiztosítási alapok kezelőinek </t>
  </si>
  <si>
    <t xml:space="preserve">Támogatásértékű felhalmozási kiadás elkülönített állami pénzalapnak </t>
  </si>
  <si>
    <t xml:space="preserve">Támogatásértékű felhalmozási kiadás helyi önkormányzatoknak és költségvetési szerveiknek </t>
  </si>
  <si>
    <t xml:space="preserve">Támogatásértékű felhalmozási kiadás többcélú kistérségi társulásnak </t>
  </si>
  <si>
    <t>épület vásárlás</t>
  </si>
  <si>
    <t>épület felújítás</t>
  </si>
  <si>
    <t>gép felújítás</t>
  </si>
  <si>
    <t>jármű felújítás</t>
  </si>
  <si>
    <r>
      <t>(</t>
    </r>
    <r>
      <rPr>
        <i/>
        <sz val="13"/>
        <color indexed="8"/>
        <rFont val="Arial"/>
        <family val="2"/>
      </rPr>
      <t>132+…+140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</si>
  <si>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152+153+154+159+…+162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</si>
  <si>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178+…+186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</si>
  <si>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198+199+200+205+…+208</t>
    </r>
    <r>
      <rPr>
        <i/>
        <sz val="13"/>
        <color indexed="8"/>
        <rFont val="Arial"/>
        <family val="2"/>
      </rPr>
      <t>)</t>
    </r>
  </si>
  <si>
    <t>MŰKÖDÉSI CÉLÚ KIADÁSOK ÖSSZESEN</t>
  </si>
  <si>
    <t>FELHALMOZÁSI CÉLÚ KIADÁSOK ÖSSZESEN:</t>
  </si>
  <si>
    <t>MŰKÖDÉSI CÉLÚ BEVÉTELEK ÖSSZESEN</t>
  </si>
  <si>
    <t>FELHALMOZÁSI CÉLÚ BEVÉTELEK ÖSSZESEN:</t>
  </si>
  <si>
    <t>Egészségügyi Alapellátó Intézmény</t>
  </si>
  <si>
    <t>Ficánkoló Óvoda</t>
  </si>
  <si>
    <t>Dr. Bendefy László Városi Könyvtár</t>
  </si>
  <si>
    <t>Nagy Gáspár Kulturális központ</t>
  </si>
  <si>
    <t>EgészségügyiAlap-ellátó Intézmény</t>
  </si>
  <si>
    <t>Nagy Gáspár Kulturális Központ</t>
  </si>
  <si>
    <t>Dr. Bendefy László Városi könyvtár</t>
  </si>
  <si>
    <t>adatok eFt-ban</t>
  </si>
  <si>
    <t>KEOP Szennyvízcsatorna építés</t>
  </si>
  <si>
    <t>adatok Ft-ban</t>
  </si>
  <si>
    <t>NEMLEGES!</t>
  </si>
  <si>
    <t>Helyi adók</t>
  </si>
  <si>
    <t>Egyéb felhalmozási kiadások (felh.célú ÁFA,kamat)</t>
  </si>
  <si>
    <t>BEVÉTELEK</t>
  </si>
  <si>
    <r>
      <t xml:space="preserve">                                                                              Támogatásértékű bevételek                                         </t>
    </r>
    <r>
      <rPr>
        <i/>
        <sz val="10"/>
        <rFont val="Arial"/>
        <family val="2"/>
      </rPr>
      <t>2/a. melléklet</t>
    </r>
  </si>
  <si>
    <t>2/b. melléklet</t>
  </si>
  <si>
    <t>Pénzeszköz átvételek</t>
  </si>
  <si>
    <t>2/c. melléklet</t>
  </si>
  <si>
    <t>2/d. melléklet</t>
  </si>
  <si>
    <t>2/e. melléklet</t>
  </si>
  <si>
    <t>3. számú melléklet</t>
  </si>
  <si>
    <t>Támogatásértékű kiadások</t>
  </si>
  <si>
    <t>3/a. számú melléklet</t>
  </si>
  <si>
    <t>Pénzeszköz átadások</t>
  </si>
  <si>
    <t>Beruházások, felújítások</t>
  </si>
  <si>
    <t>Tartalékok</t>
  </si>
  <si>
    <t>Finanszírozási kiadások és bevételek</t>
  </si>
  <si>
    <t>felhalmozási célú kamat és Áfa</t>
  </si>
  <si>
    <t>társulás</t>
  </si>
  <si>
    <t>isk.hozzájár</t>
  </si>
  <si>
    <t>8000 civil szervezetek</t>
  </si>
  <si>
    <t>7200 múzeum</t>
  </si>
  <si>
    <t>KEOP geotermikus energia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</si>
  <si>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</si>
  <si>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Sportpálya és épület felújítás</t>
  </si>
  <si>
    <t>Egészségház</t>
  </si>
  <si>
    <t>Vagyonértékelés</t>
  </si>
  <si>
    <t>Önkormányzati hivatal működésének támogatása</t>
  </si>
  <si>
    <t>Iparűzési adó beszámítás</t>
  </si>
  <si>
    <t>Egyéb kötelező önkormányzati feladatok támogatása</t>
  </si>
  <si>
    <t>Óvodapedagógusok és segítők bértámogatása</t>
  </si>
  <si>
    <t>Óvodaműködtetési támogatás</t>
  </si>
  <si>
    <t>Ingyenes és kedvezményes étkeztetés óvoda</t>
  </si>
  <si>
    <t>Ingyenes és kedvezményes étkeztetés iskola</t>
  </si>
  <si>
    <t>Hozzájárulás pénzbeni szociális ellátásokhoz</t>
  </si>
  <si>
    <t>Támogatás nyilvános könyvtári és közművelődési feladatokhoz</t>
  </si>
  <si>
    <t>2012. évi CCIV. törvény alapján nyújtott támogatások</t>
  </si>
  <si>
    <t>Központosított előirányzatokból üdülőhelyi feladatok támogatása</t>
  </si>
  <si>
    <t>Közvilágítás fenntartásának támogatása</t>
  </si>
  <si>
    <t>Köztemető fenntartásának támogatása</t>
  </si>
  <si>
    <t>Közutak fenntartásának támogatása</t>
  </si>
  <si>
    <t>Zöldterületgazdálkodással kapcsolatos feladatok ellátása</t>
  </si>
  <si>
    <t>Támogatási kölcsönök igénybevétele államháztartáson kívülről</t>
  </si>
  <si>
    <t>Támogatási kölcsönök visszatérülése államháztartáson kívülről</t>
  </si>
  <si>
    <t>rendelet 2. számú melléklete</t>
  </si>
  <si>
    <t>rendelet 3/b. melléklete</t>
  </si>
  <si>
    <t>rendelet 3/c. melléklete</t>
  </si>
  <si>
    <t>rendelet 3/d. melléklet</t>
  </si>
  <si>
    <t>rendelet 7.számú melléklet</t>
  </si>
  <si>
    <r>
      <t xml:space="preserve">A 2013. évi működési és felhalmozási költségvetés megállapítása </t>
    </r>
    <r>
      <rPr>
        <b/>
        <i/>
        <sz val="10"/>
        <rFont val="Georgia"/>
        <family val="1"/>
      </rPr>
      <t>(2013. évi költségvetési rendeletének 1/b. melléklete)</t>
    </r>
  </si>
  <si>
    <t>Lakott külterülettel kapcsolatos feladatok</t>
  </si>
  <si>
    <t>Működőképesség megőrzését szolgáló támogatás</t>
  </si>
  <si>
    <t>Eszközbeszerzés</t>
  </si>
  <si>
    <t>ebből Nagy Gáspár Kulturális Központ érdekeltségnövelő támogatás önerő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</si>
</sst>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78">
    <font>
      <sz val="10"/>
      <name val="Arial"/>
      <family val="0"/>
    </font>
    <font>
      <b/>
      <sz val="12"/>
      <name val="Georgia"/>
      <family val="1"/>
    </font>
    <font>
      <sz val="12"/>
      <name val="Georgia"/>
      <family val="1"/>
    </font>
    <font>
      <sz val="8"/>
      <name val="Arial"/>
      <family val="0"/>
    </font>
    <font>
      <b/>
      <sz val="10"/>
      <name val="Arial"/>
      <family val="2"/>
    </font>
    <font>
      <sz val="13"/>
      <color indexed="8"/>
      <name val="Arial"/>
      <family val="2"/>
    </font>
    <font>
      <sz val="10"/>
      <name val="Times New Roman CE"/>
      <family val="0"/>
    </font>
    <font>
      <b/>
      <sz val="13"/>
      <color indexed="8"/>
      <name val="Arial"/>
      <family val="2"/>
    </font>
    <font>
      <sz val="10"/>
      <name val="Georgia"/>
      <family val="1"/>
    </font>
    <font>
      <b/>
      <sz val="12"/>
      <color indexed="8"/>
      <name val="Georgia"/>
      <family val="1"/>
    </font>
    <font>
      <b/>
      <sz val="10"/>
      <name val="Georgia"/>
      <family val="1"/>
    </font>
    <font>
      <sz val="13"/>
      <color indexed="8"/>
      <name val="Georgia"/>
      <family val="1"/>
    </font>
    <font>
      <b/>
      <sz val="13"/>
      <color indexed="8"/>
      <name val="Georgia"/>
      <family val="1"/>
    </font>
    <font>
      <sz val="12"/>
      <color indexed="8"/>
      <name val="Georgia"/>
      <family val="1"/>
    </font>
    <font>
      <i/>
      <sz val="13"/>
      <color indexed="8"/>
      <name val="Arial"/>
      <family val="2"/>
    </font>
    <font>
      <b/>
      <i/>
      <sz val="18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11"/>
      <name val="Arial"/>
      <family val="0"/>
    </font>
    <font>
      <b/>
      <i/>
      <sz val="11"/>
      <name val="Georgia"/>
      <family val="1"/>
    </font>
    <font>
      <b/>
      <i/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color indexed="8"/>
      <name val="Arial"/>
      <family val="2"/>
    </font>
    <font>
      <sz val="11"/>
      <color indexed="8"/>
      <name val="Georgia"/>
      <family val="1"/>
    </font>
    <font>
      <sz val="13"/>
      <color indexed="8"/>
      <name val="Arial CE"/>
      <family val="0"/>
    </font>
    <font>
      <b/>
      <i/>
      <sz val="12"/>
      <name val="Georgia"/>
      <family val="1"/>
    </font>
    <font>
      <b/>
      <i/>
      <sz val="12"/>
      <color indexed="8"/>
      <name val="Georgia"/>
      <family val="1"/>
    </font>
    <font>
      <sz val="10"/>
      <name val="Arial CE"/>
      <family val="0"/>
    </font>
    <font>
      <b/>
      <i/>
      <sz val="14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8"/>
      <name val="Georgia"/>
      <family val="1"/>
    </font>
    <font>
      <b/>
      <sz val="8"/>
      <name val="Georgia"/>
      <family val="1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Georgia"/>
      <family val="1"/>
    </font>
    <font>
      <b/>
      <sz val="14"/>
      <name val="Arial"/>
      <family val="2"/>
    </font>
    <font>
      <sz val="14"/>
      <name val="Arial"/>
      <family val="0"/>
    </font>
    <font>
      <b/>
      <sz val="14"/>
      <name val="Georgia"/>
      <family val="1"/>
    </font>
    <font>
      <b/>
      <sz val="9"/>
      <name val="Georgia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164" fontId="5" fillId="0" borderId="0" xfId="55" applyNumberFormat="1" applyFont="1" applyFill="1" applyBorder="1" applyAlignment="1">
      <alignment horizontal="left" vertical="center" wrapText="1"/>
      <protection/>
    </xf>
    <xf numFmtId="164" fontId="5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164" fontId="7" fillId="0" borderId="0" xfId="55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64" fontId="12" fillId="0" borderId="0" xfId="55" applyNumberFormat="1" applyFont="1" applyFill="1" applyBorder="1" applyAlignment="1">
      <alignment horizontal="left" vertical="center"/>
      <protection/>
    </xf>
    <xf numFmtId="0" fontId="14" fillId="0" borderId="0" xfId="54" applyFont="1" applyFill="1" applyBorder="1" applyAlignment="1">
      <alignment horizontal="right" vertical="center"/>
      <protection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164" fontId="5" fillId="0" borderId="10" xfId="55" applyNumberFormat="1" applyFont="1" applyFill="1" applyBorder="1" applyAlignment="1">
      <alignment horizontal="left" vertical="center" wrapText="1"/>
      <protection/>
    </xf>
    <xf numFmtId="164" fontId="5" fillId="0" borderId="10" xfId="55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10" fillId="33" borderId="10" xfId="0" applyFont="1" applyFill="1" applyBorder="1" applyAlignment="1">
      <alignment wrapText="1"/>
    </xf>
    <xf numFmtId="164" fontId="16" fillId="0" borderId="10" xfId="55" applyNumberFormat="1" applyFont="1" applyFill="1" applyBorder="1" applyAlignment="1">
      <alignment horizontal="left" vertical="center" wrapText="1"/>
      <protection/>
    </xf>
    <xf numFmtId="164" fontId="17" fillId="0" borderId="10" xfId="55" applyNumberFormat="1" applyFont="1" applyFill="1" applyBorder="1" applyAlignment="1">
      <alignment horizontal="left" vertical="center" wrapText="1"/>
      <protection/>
    </xf>
    <xf numFmtId="164" fontId="16" fillId="33" borderId="10" xfId="55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10" fillId="34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8" fillId="35" borderId="10" xfId="0" applyFont="1" applyFill="1" applyBorder="1" applyAlignment="1">
      <alignment wrapText="1"/>
    </xf>
    <xf numFmtId="0" fontId="8" fillId="35" borderId="10" xfId="0" applyFont="1" applyFill="1" applyBorder="1" applyAlignment="1">
      <alignment horizontal="justify" wrapText="1"/>
    </xf>
    <xf numFmtId="0" fontId="19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0" borderId="0" xfId="0" applyAlignment="1">
      <alignment/>
    </xf>
    <xf numFmtId="164" fontId="11" fillId="0" borderId="10" xfId="55" applyNumberFormat="1" applyFont="1" applyFill="1" applyBorder="1" applyAlignment="1">
      <alignment horizontal="left" vertical="center" wrapText="1"/>
      <protection/>
    </xf>
    <xf numFmtId="164" fontId="17" fillId="0" borderId="10" xfId="55" applyNumberFormat="1" applyFont="1" applyFill="1" applyBorder="1" applyAlignment="1">
      <alignment horizontal="right" vertical="center" wrapText="1"/>
      <protection/>
    </xf>
    <xf numFmtId="164" fontId="23" fillId="0" borderId="0" xfId="55" applyNumberFormat="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right"/>
    </xf>
    <xf numFmtId="164" fontId="13" fillId="0" borderId="10" xfId="55" applyNumberFormat="1" applyFont="1" applyFill="1" applyBorder="1" applyAlignment="1">
      <alignment horizontal="right" vertical="center" wrapText="1"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164" fontId="12" fillId="0" borderId="0" xfId="55" applyNumberFormat="1" applyFont="1" applyFill="1" applyBorder="1" applyAlignment="1">
      <alignment horizontal="center" vertical="center"/>
      <protection/>
    </xf>
    <xf numFmtId="164" fontId="9" fillId="0" borderId="10" xfId="55" applyNumberFormat="1" applyFont="1" applyFill="1" applyBorder="1" applyAlignment="1">
      <alignment horizontal="left" vertical="center"/>
      <protection/>
    </xf>
    <xf numFmtId="164" fontId="7" fillId="0" borderId="10" xfId="55" applyNumberFormat="1" applyFont="1" applyFill="1" applyBorder="1" applyAlignment="1">
      <alignment horizontal="left" vertical="center"/>
      <protection/>
    </xf>
    <xf numFmtId="164" fontId="24" fillId="0" borderId="10" xfId="55" applyNumberFormat="1" applyFont="1" applyFill="1" applyBorder="1" applyAlignment="1">
      <alignment horizontal="left" vertical="center" wrapText="1"/>
      <protection/>
    </xf>
    <xf numFmtId="164" fontId="7" fillId="0" borderId="0" xfId="55" applyNumberFormat="1" applyFont="1" applyFill="1" applyBorder="1" applyAlignment="1">
      <alignment horizontal="left" vertical="center" wrapText="1"/>
      <protection/>
    </xf>
    <xf numFmtId="164" fontId="14" fillId="0" borderId="0" xfId="55" applyNumberFormat="1" applyFont="1" applyFill="1" applyBorder="1" applyAlignment="1">
      <alignment horizontal="right" vertical="center" wrapText="1"/>
      <protection/>
    </xf>
    <xf numFmtId="164" fontId="7" fillId="0" borderId="0" xfId="55" applyNumberFormat="1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justify" wrapTex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4" fontId="27" fillId="0" borderId="0" xfId="55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164" fontId="5" fillId="0" borderId="1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right" vertical="center" wrapText="1"/>
    </xf>
    <xf numFmtId="164" fontId="14" fillId="0" borderId="0" xfId="55" applyNumberFormat="1" applyFont="1" applyFill="1" applyBorder="1" applyAlignment="1">
      <alignment horizontal="right" vertical="center"/>
      <protection/>
    </xf>
    <xf numFmtId="0" fontId="5" fillId="0" borderId="0" xfId="54" applyFont="1" applyFill="1" applyBorder="1" applyAlignment="1">
      <alignment horizontal="left" vertical="center"/>
      <protection/>
    </xf>
    <xf numFmtId="0" fontId="26" fillId="0" borderId="10" xfId="0" applyFont="1" applyBorder="1" applyAlignment="1">
      <alignment/>
    </xf>
    <xf numFmtId="164" fontId="24" fillId="0" borderId="10" xfId="55" applyNumberFormat="1" applyFont="1" applyFill="1" applyBorder="1" applyAlignment="1">
      <alignment vertical="center" wrapText="1"/>
      <protection/>
    </xf>
    <xf numFmtId="164" fontId="27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164" fontId="7" fillId="0" borderId="10" xfId="55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35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0" fillId="35" borderId="10" xfId="0" applyFont="1" applyFill="1" applyBorder="1" applyAlignment="1">
      <alignment horizontal="justify" wrapText="1"/>
    </xf>
    <xf numFmtId="0" fontId="10" fillId="35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0" fillId="35" borderId="10" xfId="0" applyFill="1" applyBorder="1" applyAlignment="1">
      <alignment/>
    </xf>
    <xf numFmtId="164" fontId="17" fillId="0" borderId="0" xfId="55" applyNumberFormat="1" applyFont="1" applyFill="1" applyBorder="1" applyAlignment="1">
      <alignment horizontal="left" vertical="center" wrapText="1"/>
      <protection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64" fontId="16" fillId="0" borderId="10" xfId="55" applyNumberFormat="1" applyFont="1" applyFill="1" applyBorder="1" applyAlignment="1">
      <alignment horizontal="right" vertical="center" wrapText="1"/>
      <protection/>
    </xf>
    <xf numFmtId="0" fontId="10" fillId="35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64" fontId="5" fillId="0" borderId="10" xfId="55" applyNumberFormat="1" applyFont="1" applyFill="1" applyBorder="1" applyAlignment="1">
      <alignment horizontal="right" vertical="center" wrapText="1"/>
      <protection/>
    </xf>
    <xf numFmtId="164" fontId="7" fillId="0" borderId="10" xfId="55" applyNumberFormat="1" applyFont="1" applyFill="1" applyBorder="1" applyAlignment="1">
      <alignment horizontal="right" vertical="center"/>
      <protection/>
    </xf>
    <xf numFmtId="0" fontId="34" fillId="0" borderId="0" xfId="0" applyFont="1" applyAlignment="1">
      <alignment/>
    </xf>
    <xf numFmtId="3" fontId="5" fillId="0" borderId="10" xfId="55" applyNumberFormat="1" applyFont="1" applyFill="1" applyBorder="1" applyAlignment="1">
      <alignment horizontal="right" vertical="center" wrapText="1"/>
      <protection/>
    </xf>
    <xf numFmtId="3" fontId="7" fillId="0" borderId="10" xfId="55" applyNumberFormat="1" applyFont="1" applyFill="1" applyBorder="1" applyAlignment="1">
      <alignment horizontal="right" vertical="center" wrapText="1"/>
      <protection/>
    </xf>
    <xf numFmtId="164" fontId="7" fillId="0" borderId="10" xfId="55" applyNumberFormat="1" applyFont="1" applyFill="1" applyBorder="1" applyAlignment="1">
      <alignment horizontal="right" vertical="center" wrapText="1"/>
      <protection/>
    </xf>
    <xf numFmtId="0" fontId="35" fillId="0" borderId="0" xfId="0" applyFont="1" applyAlignment="1">
      <alignment/>
    </xf>
    <xf numFmtId="164" fontId="5" fillId="0" borderId="10" xfId="55" applyNumberFormat="1" applyFont="1" applyFill="1" applyBorder="1" applyAlignment="1">
      <alignment horizontal="right" vertical="center"/>
      <protection/>
    </xf>
    <xf numFmtId="164" fontId="5" fillId="0" borderId="10" xfId="55" applyNumberFormat="1" applyFont="1" applyFill="1" applyBorder="1" applyAlignment="1">
      <alignment horizontal="right" vertical="center"/>
      <protection/>
    </xf>
    <xf numFmtId="0" fontId="5" fillId="0" borderId="10" xfId="54" applyFont="1" applyFill="1" applyBorder="1" applyAlignment="1">
      <alignment horizontal="right" vertical="center"/>
      <protection/>
    </xf>
    <xf numFmtId="164" fontId="5" fillId="0" borderId="10" xfId="55" applyNumberFormat="1" applyFont="1" applyFill="1" applyBorder="1" applyAlignment="1">
      <alignment horizontal="right" vertical="center" wrapText="1"/>
      <protection/>
    </xf>
    <xf numFmtId="164" fontId="7" fillId="0" borderId="10" xfId="55" applyNumberFormat="1" applyFont="1" applyFill="1" applyBorder="1" applyAlignment="1">
      <alignment horizontal="right" vertical="center" wrapText="1"/>
      <protection/>
    </xf>
    <xf numFmtId="164" fontId="36" fillId="0" borderId="10" xfId="0" applyNumberFormat="1" applyFont="1" applyBorder="1" applyAlignment="1">
      <alignment horizontal="right"/>
    </xf>
    <xf numFmtId="0" fontId="3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6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64" fontId="23" fillId="0" borderId="10" xfId="55" applyNumberFormat="1" applyFont="1" applyFill="1" applyBorder="1" applyAlignment="1">
      <alignment horizontal="right" vertical="center"/>
      <protection/>
    </xf>
    <xf numFmtId="164" fontId="23" fillId="0" borderId="10" xfId="55" applyNumberFormat="1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2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26" fillId="0" borderId="17" xfId="0" applyFont="1" applyBorder="1" applyAlignment="1">
      <alignment/>
    </xf>
    <xf numFmtId="0" fontId="0" fillId="0" borderId="18" xfId="0" applyBorder="1" applyAlignment="1">
      <alignment/>
    </xf>
    <xf numFmtId="3" fontId="36" fillId="0" borderId="18" xfId="0" applyNumberFormat="1" applyFont="1" applyBorder="1" applyAlignment="1">
      <alignment horizontal="right"/>
    </xf>
    <xf numFmtId="3" fontId="36" fillId="0" borderId="19" xfId="0" applyNumberFormat="1" applyFont="1" applyBorder="1" applyAlignment="1">
      <alignment horizontal="right"/>
    </xf>
    <xf numFmtId="0" fontId="21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5" fillId="0" borderId="15" xfId="0" applyFont="1" applyBorder="1" applyAlignment="1">
      <alignment horizontal="right"/>
    </xf>
    <xf numFmtId="0" fontId="43" fillId="0" borderId="15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37" fillId="0" borderId="15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70ûrlap" xfId="54"/>
    <cellStyle name="Normál_97ûrlap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J16">
      <selection activeCell="P5" sqref="P5:P19"/>
    </sheetView>
  </sheetViews>
  <sheetFormatPr defaultColWidth="9.140625" defaultRowHeight="12.75"/>
  <cols>
    <col min="1" max="1" width="51.140625" style="0" customWidth="1"/>
    <col min="2" max="2" width="13.7109375" style="0" customWidth="1"/>
    <col min="3" max="3" width="12.8515625" style="0" customWidth="1"/>
    <col min="4" max="4" width="10.00390625" style="0" customWidth="1"/>
    <col min="5" max="5" width="9.7109375" style="0" customWidth="1"/>
    <col min="6" max="6" width="10.140625" style="0" customWidth="1"/>
    <col min="7" max="7" width="14.7109375" style="0" customWidth="1"/>
    <col min="8" max="8" width="11.28125" style="0" customWidth="1"/>
    <col min="9" max="9" width="42.421875" style="0" customWidth="1"/>
    <col min="10" max="10" width="13.57421875" style="0" customWidth="1"/>
    <col min="11" max="11" width="13.28125" style="0" customWidth="1"/>
    <col min="12" max="12" width="9.8515625" style="0" customWidth="1"/>
    <col min="13" max="13" width="10.28125" style="0" customWidth="1"/>
    <col min="14" max="14" width="10.421875" style="0" customWidth="1"/>
    <col min="15" max="15" width="14.00390625" style="0" customWidth="1"/>
    <col min="16" max="16" width="10.7109375" style="0" customWidth="1"/>
  </cols>
  <sheetData>
    <row r="1" spans="1:16" s="86" customFormat="1" ht="19.5" customHeight="1">
      <c r="A1" s="175" t="s">
        <v>314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12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55.5" customHeight="1">
      <c r="A3" s="12" t="s">
        <v>198</v>
      </c>
      <c r="B3" s="103" t="s">
        <v>200</v>
      </c>
      <c r="C3" s="103" t="s">
        <v>255</v>
      </c>
      <c r="D3" s="103" t="s">
        <v>256</v>
      </c>
      <c r="E3" s="103" t="s">
        <v>257</v>
      </c>
      <c r="F3" s="103" t="s">
        <v>260</v>
      </c>
      <c r="G3" s="90" t="s">
        <v>201</v>
      </c>
      <c r="H3" s="91" t="s">
        <v>199</v>
      </c>
      <c r="I3" s="12" t="s">
        <v>198</v>
      </c>
      <c r="J3" s="103" t="s">
        <v>200</v>
      </c>
      <c r="K3" s="103" t="s">
        <v>255</v>
      </c>
      <c r="L3" s="103" t="s">
        <v>256</v>
      </c>
      <c r="M3" s="103" t="s">
        <v>257</v>
      </c>
      <c r="N3" s="103" t="s">
        <v>260</v>
      </c>
      <c r="O3" s="90" t="s">
        <v>201</v>
      </c>
      <c r="P3" s="91" t="s">
        <v>199</v>
      </c>
    </row>
    <row r="4" spans="1:16" ht="14.25">
      <c r="A4" s="19" t="s">
        <v>145</v>
      </c>
      <c r="B4" s="15">
        <v>65465</v>
      </c>
      <c r="C4" s="15">
        <v>15824</v>
      </c>
      <c r="D4" s="15">
        <v>43415</v>
      </c>
      <c r="E4" s="15">
        <v>9230</v>
      </c>
      <c r="F4" s="15">
        <v>11205</v>
      </c>
      <c r="G4" s="15">
        <v>14055</v>
      </c>
      <c r="H4" s="15">
        <f>SUM(B4:G4)</f>
        <v>159194</v>
      </c>
      <c r="I4" s="75" t="s">
        <v>127</v>
      </c>
      <c r="J4" s="15"/>
      <c r="K4" s="15"/>
      <c r="L4" s="15"/>
      <c r="M4" s="15"/>
      <c r="N4" s="15"/>
      <c r="O4" s="15"/>
      <c r="P4" s="15">
        <f>SUM(J4:O4)</f>
        <v>0</v>
      </c>
    </row>
    <row r="5" spans="1:16" ht="25.5">
      <c r="A5" s="19" t="s">
        <v>146</v>
      </c>
      <c r="B5" s="15">
        <v>16820</v>
      </c>
      <c r="C5" s="15">
        <v>4186</v>
      </c>
      <c r="D5" s="15">
        <v>11515</v>
      </c>
      <c r="E5" s="15">
        <v>2420</v>
      </c>
      <c r="F5" s="15">
        <v>2930</v>
      </c>
      <c r="G5" s="15">
        <v>3770</v>
      </c>
      <c r="H5" s="15">
        <f>SUM(B5:G5)</f>
        <v>41641</v>
      </c>
      <c r="I5" s="75" t="s">
        <v>128</v>
      </c>
      <c r="J5" s="15">
        <v>6000</v>
      </c>
      <c r="K5" s="15">
        <v>600</v>
      </c>
      <c r="L5" s="15">
        <v>5000</v>
      </c>
      <c r="M5" s="15">
        <v>800</v>
      </c>
      <c r="N5" s="15">
        <v>7500</v>
      </c>
      <c r="O5" s="15">
        <v>34798</v>
      </c>
      <c r="P5" s="15">
        <f>SUM(J5:O5)</f>
        <v>54698</v>
      </c>
    </row>
    <row r="6" spans="1:16" ht="28.5">
      <c r="A6" s="19" t="s">
        <v>163</v>
      </c>
      <c r="B6" s="15">
        <v>31840</v>
      </c>
      <c r="C6" s="15">
        <v>13640</v>
      </c>
      <c r="D6" s="15">
        <v>24430</v>
      </c>
      <c r="E6" s="15">
        <v>17270</v>
      </c>
      <c r="F6" s="15">
        <v>20700</v>
      </c>
      <c r="G6" s="15">
        <v>157145</v>
      </c>
      <c r="H6" s="15">
        <f>SUM(B6:G6)</f>
        <v>265025</v>
      </c>
      <c r="I6" s="76" t="s">
        <v>129</v>
      </c>
      <c r="J6" s="15"/>
      <c r="K6" s="15"/>
      <c r="L6" s="15"/>
      <c r="M6" s="15"/>
      <c r="N6" s="15"/>
      <c r="O6" s="15"/>
      <c r="P6" s="15">
        <f>SUM(J6:O6)</f>
        <v>0</v>
      </c>
    </row>
    <row r="7" spans="1:16" ht="14.25">
      <c r="A7" s="19" t="s">
        <v>147</v>
      </c>
      <c r="B7" s="15"/>
      <c r="C7" s="15"/>
      <c r="D7" s="15"/>
      <c r="E7" s="15"/>
      <c r="F7" s="15"/>
      <c r="G7" s="15"/>
      <c r="H7" s="15"/>
      <c r="I7" s="46" t="s">
        <v>132</v>
      </c>
      <c r="J7" s="15"/>
      <c r="K7" s="15"/>
      <c r="L7" s="15"/>
      <c r="M7" s="15"/>
      <c r="N7" s="15"/>
      <c r="O7" s="15">
        <v>158000</v>
      </c>
      <c r="P7" s="15">
        <f>SUM(J7:O7)</f>
        <v>158000</v>
      </c>
    </row>
    <row r="8" spans="1:16" ht="14.25">
      <c r="A8" s="19" t="s">
        <v>164</v>
      </c>
      <c r="B8" s="15"/>
      <c r="C8" s="15"/>
      <c r="D8" s="15"/>
      <c r="E8" s="15"/>
      <c r="F8" s="15"/>
      <c r="G8" s="15"/>
      <c r="H8" s="15"/>
      <c r="I8" s="46" t="s">
        <v>133</v>
      </c>
      <c r="J8" s="15"/>
      <c r="K8" s="15"/>
      <c r="L8" s="15"/>
      <c r="M8" s="15"/>
      <c r="N8" s="15"/>
      <c r="O8" s="15"/>
      <c r="P8" s="15"/>
    </row>
    <row r="9" spans="1:16" ht="25.5">
      <c r="A9" s="50" t="s">
        <v>197</v>
      </c>
      <c r="B9" s="15"/>
      <c r="C9" s="15"/>
      <c r="D9" s="15"/>
      <c r="E9" s="15"/>
      <c r="F9" s="15"/>
      <c r="G9" s="15"/>
      <c r="H9" s="15"/>
      <c r="I9" s="46" t="s">
        <v>73</v>
      </c>
      <c r="J9" s="15"/>
      <c r="K9" s="15"/>
      <c r="L9" s="15"/>
      <c r="M9" s="15"/>
      <c r="N9" s="15"/>
      <c r="O9" s="15">
        <v>500</v>
      </c>
      <c r="P9" s="15">
        <f>SUM(J9:O9)</f>
        <v>500</v>
      </c>
    </row>
    <row r="10" spans="1:16" ht="14.25">
      <c r="A10" s="50" t="s">
        <v>148</v>
      </c>
      <c r="B10" s="15"/>
      <c r="C10" s="15"/>
      <c r="D10" s="15"/>
      <c r="E10" s="15"/>
      <c r="F10" s="15"/>
      <c r="G10" s="15">
        <v>86340</v>
      </c>
      <c r="H10" s="15">
        <f>SUM(B10:G10)</f>
        <v>86340</v>
      </c>
      <c r="I10" s="46" t="s">
        <v>95</v>
      </c>
      <c r="J10" s="15"/>
      <c r="K10" s="15"/>
      <c r="L10" s="15"/>
      <c r="M10" s="15"/>
      <c r="N10" s="15"/>
      <c r="O10" s="15">
        <v>15000</v>
      </c>
      <c r="P10" s="15">
        <f>SUM(J10:O10)</f>
        <v>15000</v>
      </c>
    </row>
    <row r="11" spans="1:16" ht="28.5">
      <c r="A11" s="50" t="s">
        <v>149</v>
      </c>
      <c r="B11" s="15"/>
      <c r="C11" s="131"/>
      <c r="D11" s="15"/>
      <c r="E11" s="15"/>
      <c r="F11" s="15"/>
      <c r="G11" s="15"/>
      <c r="H11" s="15"/>
      <c r="I11" s="46" t="s">
        <v>93</v>
      </c>
      <c r="J11" s="15"/>
      <c r="K11" s="15"/>
      <c r="L11" s="15"/>
      <c r="M11" s="15"/>
      <c r="N11" s="15"/>
      <c r="O11" s="15">
        <v>45666</v>
      </c>
      <c r="P11" s="15">
        <f>SUM(J11:O11)</f>
        <v>45666</v>
      </c>
    </row>
    <row r="12" spans="1:16" ht="25.5">
      <c r="A12" s="50" t="s">
        <v>150</v>
      </c>
      <c r="B12" s="15"/>
      <c r="C12" s="15"/>
      <c r="D12" s="15"/>
      <c r="E12" s="15"/>
      <c r="F12" s="15"/>
      <c r="G12" s="15">
        <v>15200</v>
      </c>
      <c r="H12" s="15">
        <f>SUM(B12:G12)</f>
        <v>15200</v>
      </c>
      <c r="I12" s="46" t="s">
        <v>140</v>
      </c>
      <c r="J12" s="15"/>
      <c r="K12" s="15"/>
      <c r="L12" s="15"/>
      <c r="M12" s="15"/>
      <c r="N12" s="15"/>
      <c r="O12" s="15">
        <v>219786</v>
      </c>
      <c r="P12" s="15">
        <f>SUM(J12:O12)</f>
        <v>219786</v>
      </c>
    </row>
    <row r="13" spans="1:16" ht="42.75">
      <c r="A13" s="50" t="s">
        <v>151</v>
      </c>
      <c r="B13" s="15"/>
      <c r="C13" s="15"/>
      <c r="D13" s="15"/>
      <c r="E13" s="15"/>
      <c r="F13" s="15"/>
      <c r="G13" s="15">
        <v>38600</v>
      </c>
      <c r="H13" s="15">
        <f>SUM(B13:G13)</f>
        <v>38600</v>
      </c>
      <c r="I13" s="75" t="s">
        <v>130</v>
      </c>
      <c r="J13" s="15"/>
      <c r="K13" s="15"/>
      <c r="L13" s="15"/>
      <c r="M13" s="15"/>
      <c r="N13" s="15"/>
      <c r="O13" s="15"/>
      <c r="P13" s="15"/>
    </row>
    <row r="14" spans="1:16" ht="25.5">
      <c r="A14" s="54" t="s">
        <v>166</v>
      </c>
      <c r="B14" s="15"/>
      <c r="C14" s="15"/>
      <c r="D14" s="15"/>
      <c r="E14" s="15"/>
      <c r="F14" s="15"/>
      <c r="G14" s="15"/>
      <c r="H14" s="15"/>
      <c r="I14" s="76" t="s">
        <v>131</v>
      </c>
      <c r="J14" s="15"/>
      <c r="K14" s="15">
        <v>18400</v>
      </c>
      <c r="L14" s="15"/>
      <c r="M14" s="15">
        <v>7200</v>
      </c>
      <c r="N14" s="15"/>
      <c r="O14" s="15">
        <v>37470</v>
      </c>
      <c r="P14" s="15">
        <f>SUM(J14:O14)</f>
        <v>63070</v>
      </c>
    </row>
    <row r="15" spans="1:16" ht="28.5">
      <c r="A15" s="50" t="s">
        <v>167</v>
      </c>
      <c r="B15" s="15"/>
      <c r="C15" s="15"/>
      <c r="D15" s="15"/>
      <c r="E15" s="15"/>
      <c r="F15" s="15"/>
      <c r="G15" s="15"/>
      <c r="H15" s="15"/>
      <c r="I15" s="76" t="s">
        <v>141</v>
      </c>
      <c r="J15" s="15"/>
      <c r="K15" s="15"/>
      <c r="L15" s="15"/>
      <c r="M15" s="15"/>
      <c r="N15" s="15"/>
      <c r="O15" s="15"/>
      <c r="P15" s="15">
        <f>SUM(J15:O15)</f>
        <v>0</v>
      </c>
    </row>
    <row r="16" spans="1:16" ht="28.5">
      <c r="A16" s="50" t="s">
        <v>168</v>
      </c>
      <c r="B16" s="15"/>
      <c r="C16" s="15"/>
      <c r="D16" s="15"/>
      <c r="E16" s="15"/>
      <c r="F16" s="15"/>
      <c r="G16" s="15"/>
      <c r="H16" s="15"/>
      <c r="I16" s="75" t="s">
        <v>137</v>
      </c>
      <c r="J16" s="15"/>
      <c r="K16" s="15"/>
      <c r="L16" s="15"/>
      <c r="M16" s="15"/>
      <c r="N16" s="15"/>
      <c r="O16" s="15"/>
      <c r="P16" s="15"/>
    </row>
    <row r="17" spans="1:16" ht="28.5">
      <c r="A17" s="89" t="s">
        <v>124</v>
      </c>
      <c r="B17" s="15"/>
      <c r="C17" s="15"/>
      <c r="D17" s="15"/>
      <c r="E17" s="15"/>
      <c r="F17" s="15"/>
      <c r="G17" s="15"/>
      <c r="H17" s="15"/>
      <c r="I17" s="75" t="s">
        <v>139</v>
      </c>
      <c r="J17" s="15"/>
      <c r="K17" s="15"/>
      <c r="L17" s="15"/>
      <c r="M17" s="15"/>
      <c r="N17" s="15"/>
      <c r="O17" s="15"/>
      <c r="P17" s="15"/>
    </row>
    <row r="18" spans="1:16" ht="28.5">
      <c r="A18" s="89" t="s">
        <v>125</v>
      </c>
      <c r="B18" s="15"/>
      <c r="C18" s="15"/>
      <c r="D18" s="15"/>
      <c r="E18" s="15"/>
      <c r="F18" s="15"/>
      <c r="G18" s="15"/>
      <c r="H18" s="15"/>
      <c r="I18" s="75" t="s">
        <v>308</v>
      </c>
      <c r="J18" s="15"/>
      <c r="K18" s="15"/>
      <c r="L18" s="15"/>
      <c r="M18" s="15"/>
      <c r="N18" s="15"/>
      <c r="O18" s="15">
        <v>2500</v>
      </c>
      <c r="P18" s="15">
        <f>SUM(O18)</f>
        <v>2500</v>
      </c>
    </row>
    <row r="19" spans="1:16" ht="28.5">
      <c r="A19" s="89" t="s">
        <v>126</v>
      </c>
      <c r="B19" s="15"/>
      <c r="C19" s="15"/>
      <c r="D19" s="15"/>
      <c r="E19" s="15"/>
      <c r="F19" s="15"/>
      <c r="G19" s="15"/>
      <c r="H19" s="15"/>
      <c r="I19" s="75" t="s">
        <v>307</v>
      </c>
      <c r="J19" s="15"/>
      <c r="K19" s="15"/>
      <c r="L19" s="15"/>
      <c r="M19" s="15"/>
      <c r="N19" s="15"/>
      <c r="O19" s="15"/>
      <c r="P19" s="15"/>
    </row>
    <row r="20" spans="1:16" ht="29.25" customHeight="1">
      <c r="A20" s="88" t="s">
        <v>251</v>
      </c>
      <c r="B20" s="92">
        <f aca="true" t="shared" si="0" ref="B20:G20">SUM(B4:B19)</f>
        <v>114125</v>
      </c>
      <c r="C20" s="92">
        <f t="shared" si="0"/>
        <v>33650</v>
      </c>
      <c r="D20" s="92">
        <f t="shared" si="0"/>
        <v>79360</v>
      </c>
      <c r="E20" s="92">
        <f t="shared" si="0"/>
        <v>28920</v>
      </c>
      <c r="F20" s="92">
        <f t="shared" si="0"/>
        <v>34835</v>
      </c>
      <c r="G20" s="92">
        <f t="shared" si="0"/>
        <v>315110</v>
      </c>
      <c r="H20" s="92">
        <f>SUM(B20:G20)</f>
        <v>606000</v>
      </c>
      <c r="I20" s="88" t="s">
        <v>253</v>
      </c>
      <c r="J20" s="92">
        <f aca="true" t="shared" si="1" ref="J20:P20">SUM(J4:J19)</f>
        <v>6000</v>
      </c>
      <c r="K20" s="92">
        <f t="shared" si="1"/>
        <v>19000</v>
      </c>
      <c r="L20" s="92">
        <f t="shared" si="1"/>
        <v>5000</v>
      </c>
      <c r="M20" s="92">
        <f t="shared" si="1"/>
        <v>8000</v>
      </c>
      <c r="N20" s="92">
        <f t="shared" si="1"/>
        <v>7500</v>
      </c>
      <c r="O20" s="92">
        <f t="shared" si="1"/>
        <v>513720</v>
      </c>
      <c r="P20" s="92">
        <f t="shared" si="1"/>
        <v>559220</v>
      </c>
    </row>
    <row r="21" spans="1:16" ht="28.5">
      <c r="A21" s="54" t="s">
        <v>159</v>
      </c>
      <c r="B21" s="15"/>
      <c r="C21" s="15"/>
      <c r="D21" s="15"/>
      <c r="E21" s="15"/>
      <c r="F21" s="15"/>
      <c r="G21" s="15">
        <v>1209796</v>
      </c>
      <c r="H21" s="15">
        <f>SUM(G21)</f>
        <v>1209796</v>
      </c>
      <c r="I21" s="46" t="s">
        <v>94</v>
      </c>
      <c r="J21" s="15"/>
      <c r="K21" s="15"/>
      <c r="L21" s="15"/>
      <c r="M21" s="15"/>
      <c r="N21" s="15"/>
      <c r="O21" s="15">
        <v>316</v>
      </c>
      <c r="P21" s="15">
        <f>SUM(J21:O21)</f>
        <v>316</v>
      </c>
    </row>
    <row r="22" spans="1:16" ht="14.25">
      <c r="A22" s="54" t="s">
        <v>152</v>
      </c>
      <c r="B22" s="15"/>
      <c r="C22" s="15"/>
      <c r="D22" s="15"/>
      <c r="E22" s="15"/>
      <c r="F22" s="15"/>
      <c r="G22" s="15">
        <v>6290</v>
      </c>
      <c r="H22" s="15">
        <f>SUM(G22)</f>
        <v>6290</v>
      </c>
      <c r="I22" s="46" t="s">
        <v>140</v>
      </c>
      <c r="J22" s="15"/>
      <c r="K22" s="15"/>
      <c r="L22" s="15"/>
      <c r="M22" s="15"/>
      <c r="N22" s="15"/>
      <c r="O22" s="15"/>
      <c r="P22" s="15"/>
    </row>
    <row r="23" spans="1:16" ht="28.5">
      <c r="A23" s="54" t="s">
        <v>160</v>
      </c>
      <c r="B23" s="15"/>
      <c r="C23" s="15"/>
      <c r="D23" s="15"/>
      <c r="E23" s="15"/>
      <c r="F23" s="15"/>
      <c r="G23" s="15"/>
      <c r="H23" s="15"/>
      <c r="I23" s="76" t="s">
        <v>142</v>
      </c>
      <c r="J23" s="15"/>
      <c r="K23" s="15"/>
      <c r="L23" s="15"/>
      <c r="M23" s="15"/>
      <c r="N23" s="15"/>
      <c r="O23" s="15"/>
      <c r="P23" s="15"/>
    </row>
    <row r="24" spans="1:16" ht="14.25">
      <c r="A24" s="54" t="s">
        <v>161</v>
      </c>
      <c r="B24" s="15"/>
      <c r="C24" s="15"/>
      <c r="D24" s="15"/>
      <c r="E24" s="15"/>
      <c r="F24" s="15"/>
      <c r="G24" s="15">
        <v>2700</v>
      </c>
      <c r="H24" s="15">
        <f>SUM(G24)</f>
        <v>2700</v>
      </c>
      <c r="I24" s="76" t="s">
        <v>116</v>
      </c>
      <c r="J24" s="15"/>
      <c r="K24" s="15"/>
      <c r="L24" s="15"/>
      <c r="M24" s="15"/>
      <c r="N24" s="15"/>
      <c r="O24" s="15">
        <v>135673</v>
      </c>
      <c r="P24" s="15">
        <f>SUM(J24:O24)</f>
        <v>135673</v>
      </c>
    </row>
    <row r="25" spans="1:16" ht="14.25">
      <c r="A25" s="54" t="s">
        <v>153</v>
      </c>
      <c r="B25" s="15"/>
      <c r="C25" s="15"/>
      <c r="D25" s="15"/>
      <c r="E25" s="15"/>
      <c r="F25" s="15"/>
      <c r="G25" s="15"/>
      <c r="H25" s="15"/>
      <c r="I25" s="75" t="s">
        <v>134</v>
      </c>
      <c r="J25" s="15"/>
      <c r="K25" s="15"/>
      <c r="L25" s="15"/>
      <c r="M25" s="15"/>
      <c r="N25" s="15"/>
      <c r="O25" s="15">
        <v>915839</v>
      </c>
      <c r="P25" s="15">
        <f>SUM(J25:O25)</f>
        <v>915839</v>
      </c>
    </row>
    <row r="26" spans="1:16" ht="28.5">
      <c r="A26" s="54" t="s">
        <v>267</v>
      </c>
      <c r="B26" s="15"/>
      <c r="C26" s="15"/>
      <c r="D26" s="15"/>
      <c r="E26" s="15"/>
      <c r="F26" s="15"/>
      <c r="G26" s="15">
        <v>14400</v>
      </c>
      <c r="H26" s="15">
        <f>SUM(G26)</f>
        <v>14400</v>
      </c>
      <c r="I26" s="75" t="s">
        <v>135</v>
      </c>
      <c r="J26" s="15"/>
      <c r="K26" s="15"/>
      <c r="L26" s="15"/>
      <c r="M26" s="15"/>
      <c r="N26" s="15"/>
      <c r="O26" s="15"/>
      <c r="P26" s="15"/>
    </row>
    <row r="27" spans="1:16" ht="28.5">
      <c r="A27" s="55" t="s">
        <v>154</v>
      </c>
      <c r="B27" s="15"/>
      <c r="C27" s="15"/>
      <c r="D27" s="15"/>
      <c r="E27" s="15"/>
      <c r="F27" s="15"/>
      <c r="G27" s="15"/>
      <c r="H27" s="15"/>
      <c r="I27" s="76" t="s">
        <v>136</v>
      </c>
      <c r="J27" s="15"/>
      <c r="K27" s="15"/>
      <c r="L27" s="15"/>
      <c r="M27" s="15"/>
      <c r="N27" s="15"/>
      <c r="O27" s="15">
        <v>383</v>
      </c>
      <c r="P27" s="15">
        <f>SUM(O27)</f>
        <v>383</v>
      </c>
    </row>
    <row r="28" spans="1:16" ht="28.5">
      <c r="A28" s="55" t="s">
        <v>155</v>
      </c>
      <c r="B28" s="15"/>
      <c r="C28" s="15"/>
      <c r="D28" s="15"/>
      <c r="E28" s="15"/>
      <c r="F28" s="15"/>
      <c r="G28" s="15"/>
      <c r="H28" s="15"/>
      <c r="I28" s="75" t="s">
        <v>137</v>
      </c>
      <c r="J28" s="15"/>
      <c r="K28" s="15"/>
      <c r="L28" s="15"/>
      <c r="M28" s="15"/>
      <c r="N28" s="15"/>
      <c r="O28" s="15">
        <v>17000</v>
      </c>
      <c r="P28" s="15">
        <f>SUM(O28)</f>
        <v>17000</v>
      </c>
    </row>
    <row r="29" spans="1:16" ht="28.5">
      <c r="A29" s="123" t="s">
        <v>156</v>
      </c>
      <c r="B29" s="15"/>
      <c r="C29" s="15"/>
      <c r="D29" s="15"/>
      <c r="E29" s="15"/>
      <c r="F29" s="15"/>
      <c r="G29" s="15"/>
      <c r="H29" s="15">
        <f>SUM(G29)</f>
        <v>0</v>
      </c>
      <c r="I29" s="75" t="s">
        <v>138</v>
      </c>
      <c r="J29" s="15"/>
      <c r="K29" s="15"/>
      <c r="L29" s="15"/>
      <c r="M29" s="15"/>
      <c r="N29" s="15"/>
      <c r="O29" s="15">
        <v>982</v>
      </c>
      <c r="P29" s="15">
        <f>SUM(J29:O29)</f>
        <v>982</v>
      </c>
    </row>
    <row r="30" spans="1:16" ht="28.5">
      <c r="A30" s="55" t="s">
        <v>157</v>
      </c>
      <c r="B30" s="15"/>
      <c r="C30" s="15"/>
      <c r="D30" s="15"/>
      <c r="E30" s="15"/>
      <c r="F30" s="15"/>
      <c r="G30" s="15"/>
      <c r="H30" s="15"/>
      <c r="I30" s="75" t="s">
        <v>139</v>
      </c>
      <c r="J30" s="15"/>
      <c r="K30" s="15"/>
      <c r="L30" s="15"/>
      <c r="M30" s="15"/>
      <c r="N30" s="15"/>
      <c r="O30" s="15"/>
      <c r="P30" s="15"/>
    </row>
    <row r="31" spans="1:16" ht="25.5">
      <c r="A31" s="55" t="s">
        <v>158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25.5">
      <c r="A32" s="89" t="s">
        <v>124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25.5">
      <c r="A33" s="89" t="s">
        <v>125</v>
      </c>
      <c r="B33" s="15"/>
      <c r="C33" s="15"/>
      <c r="D33" s="15"/>
      <c r="E33" s="15"/>
      <c r="F33" s="15"/>
      <c r="G33" s="15">
        <v>600</v>
      </c>
      <c r="H33" s="15">
        <f>SUM(G33)</f>
        <v>600</v>
      </c>
      <c r="I33" s="15"/>
      <c r="J33" s="15"/>
      <c r="K33" s="15"/>
      <c r="L33" s="15"/>
      <c r="M33" s="15"/>
      <c r="N33" s="15"/>
      <c r="O33" s="15"/>
      <c r="P33" s="15"/>
    </row>
    <row r="34" spans="1:16" ht="25.5">
      <c r="A34" s="89" t="s">
        <v>126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25.5">
      <c r="A35" s="54" t="s">
        <v>166</v>
      </c>
      <c r="B35" s="15"/>
      <c r="C35" s="15"/>
      <c r="D35" s="15"/>
      <c r="E35" s="15"/>
      <c r="F35" s="15"/>
      <c r="G35" s="15"/>
      <c r="H35" s="15"/>
      <c r="I35" s="22"/>
      <c r="J35" s="15"/>
      <c r="K35" s="15"/>
      <c r="L35" s="15"/>
      <c r="M35" s="15"/>
      <c r="N35" s="15"/>
      <c r="O35" s="15"/>
      <c r="P35" s="15"/>
    </row>
    <row r="36" spans="1:16" ht="12.75">
      <c r="A36" s="50" t="s">
        <v>167</v>
      </c>
      <c r="B36" s="15"/>
      <c r="C36" s="15"/>
      <c r="D36" s="15"/>
      <c r="E36" s="15"/>
      <c r="F36" s="15"/>
      <c r="G36" s="15">
        <v>15714</v>
      </c>
      <c r="H36" s="15">
        <f>SUM(G36)</f>
        <v>15714</v>
      </c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50" t="s">
        <v>168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37.5" customHeight="1">
      <c r="A38" s="87" t="s">
        <v>252</v>
      </c>
      <c r="B38" s="92"/>
      <c r="C38" s="92"/>
      <c r="D38" s="92"/>
      <c r="E38" s="92"/>
      <c r="F38" s="92"/>
      <c r="G38" s="92">
        <f>SUM(G21:G37)</f>
        <v>1249500</v>
      </c>
      <c r="H38" s="92">
        <f>SUM(H21:H37)</f>
        <v>1249500</v>
      </c>
      <c r="I38" s="87" t="s">
        <v>254</v>
      </c>
      <c r="J38" s="92"/>
      <c r="K38" s="92"/>
      <c r="L38" s="92"/>
      <c r="M38" s="92"/>
      <c r="N38" s="92"/>
      <c r="O38" s="92">
        <f>SUM(O21:O37)</f>
        <v>1070193</v>
      </c>
      <c r="P38" s="92">
        <f>SUM(J38:O38)</f>
        <v>1070193</v>
      </c>
    </row>
    <row r="39" spans="1:16" ht="22.5" customHeight="1">
      <c r="A39" s="26" t="s">
        <v>165</v>
      </c>
      <c r="B39" s="94">
        <f>SUM(B20:B38)</f>
        <v>114125</v>
      </c>
      <c r="C39" s="94">
        <f>SUM(C20:C38)</f>
        <v>33650</v>
      </c>
      <c r="D39" s="94">
        <f>SUM(D20:D38)</f>
        <v>79360</v>
      </c>
      <c r="E39" s="94">
        <f>SUM(E20:E38)</f>
        <v>28920</v>
      </c>
      <c r="F39" s="94">
        <f>SUM(F20:F38)</f>
        <v>34835</v>
      </c>
      <c r="G39" s="94">
        <v>1564610</v>
      </c>
      <c r="H39" s="94">
        <f>SUM(B39:G39)</f>
        <v>1855500</v>
      </c>
      <c r="I39" s="26" t="s">
        <v>171</v>
      </c>
      <c r="J39" s="94">
        <f>SUM(J20:J38)</f>
        <v>6000</v>
      </c>
      <c r="K39" s="94">
        <f>SUM(K20:K38)</f>
        <v>19000</v>
      </c>
      <c r="L39" s="94">
        <f>SUM(L20:L38)</f>
        <v>5000</v>
      </c>
      <c r="M39" s="94">
        <f>SUM(M20:M38)</f>
        <v>8000</v>
      </c>
      <c r="N39" s="94">
        <f>SUM(N20:N38)</f>
        <v>7500</v>
      </c>
      <c r="O39" s="94">
        <v>1583913</v>
      </c>
      <c r="P39" s="94">
        <f>SUM(J39:O39)</f>
        <v>1629413</v>
      </c>
    </row>
    <row r="40" spans="1:16" ht="19.5" customHeight="1">
      <c r="A40" s="22" t="s">
        <v>143</v>
      </c>
      <c r="B40" s="15"/>
      <c r="C40" s="15"/>
      <c r="D40" s="15"/>
      <c r="E40" s="15"/>
      <c r="F40" s="15"/>
      <c r="G40" s="15"/>
      <c r="H40" s="15">
        <f>SUM(B40:G40)</f>
        <v>0</v>
      </c>
      <c r="I40" s="22" t="s">
        <v>144</v>
      </c>
      <c r="J40" s="15"/>
      <c r="K40" s="15"/>
      <c r="L40" s="15"/>
      <c r="M40" s="15"/>
      <c r="N40" s="15"/>
      <c r="O40" s="15">
        <v>125485</v>
      </c>
      <c r="P40" s="15">
        <f>SUM(J40:O40)</f>
        <v>125485</v>
      </c>
    </row>
    <row r="41" spans="1:16" ht="60.75" customHeight="1">
      <c r="A41" s="22"/>
      <c r="B41" s="15"/>
      <c r="C41" s="15"/>
      <c r="D41" s="15"/>
      <c r="E41" s="15"/>
      <c r="F41" s="15"/>
      <c r="G41" s="15"/>
      <c r="H41" s="15"/>
      <c r="I41" s="22" t="s">
        <v>174</v>
      </c>
      <c r="J41" s="15"/>
      <c r="K41" s="15"/>
      <c r="L41" s="15"/>
      <c r="M41" s="15">
        <v>2280</v>
      </c>
      <c r="N41" s="15"/>
      <c r="O41" s="15">
        <v>98322</v>
      </c>
      <c r="P41" s="15">
        <f>SUM(J41:O41)</f>
        <v>100602</v>
      </c>
    </row>
    <row r="42" spans="1:16" ht="19.5" customHeight="1">
      <c r="A42" s="21" t="s">
        <v>169</v>
      </c>
      <c r="B42" s="95">
        <f aca="true" t="shared" si="2" ref="B42:G42">SUM(B39:B41)</f>
        <v>114125</v>
      </c>
      <c r="C42" s="95">
        <f t="shared" si="2"/>
        <v>33650</v>
      </c>
      <c r="D42" s="95">
        <f t="shared" si="2"/>
        <v>79360</v>
      </c>
      <c r="E42" s="95">
        <f t="shared" si="2"/>
        <v>28920</v>
      </c>
      <c r="F42" s="95">
        <f t="shared" si="2"/>
        <v>34835</v>
      </c>
      <c r="G42" s="95">
        <f t="shared" si="2"/>
        <v>1564610</v>
      </c>
      <c r="H42" s="95">
        <f>SUM(B42:G42)</f>
        <v>1855500</v>
      </c>
      <c r="I42" s="24" t="s">
        <v>170</v>
      </c>
      <c r="J42" s="95">
        <f aca="true" t="shared" si="3" ref="J42:O42">SUM(J39:J41)</f>
        <v>6000</v>
      </c>
      <c r="K42" s="95">
        <f t="shared" si="3"/>
        <v>19000</v>
      </c>
      <c r="L42" s="95">
        <f t="shared" si="3"/>
        <v>5000</v>
      </c>
      <c r="M42" s="95">
        <f t="shared" si="3"/>
        <v>10280</v>
      </c>
      <c r="N42" s="95">
        <f t="shared" si="3"/>
        <v>7500</v>
      </c>
      <c r="O42" s="95">
        <f t="shared" si="3"/>
        <v>1807720</v>
      </c>
      <c r="P42" s="95">
        <f>SUM(J42:O42)</f>
        <v>1855500</v>
      </c>
    </row>
    <row r="43" spans="1:16" ht="33.75" customHeight="1">
      <c r="A43" s="86"/>
      <c r="I43" s="93" t="s">
        <v>175</v>
      </c>
      <c r="P43">
        <v>-226087</v>
      </c>
    </row>
    <row r="44" spans="1:9" ht="39" customHeight="1">
      <c r="A44" s="86"/>
      <c r="I44" s="93" t="s">
        <v>176</v>
      </c>
    </row>
    <row r="45" spans="9:16" ht="96" customHeight="1">
      <c r="I45" s="93" t="s">
        <v>202</v>
      </c>
      <c r="P45">
        <v>-125485</v>
      </c>
    </row>
  </sheetData>
  <sheetProtection/>
  <mergeCells count="1">
    <mergeCell ref="A1:P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PageLayoutView="0" workbookViewId="0" topLeftCell="B1">
      <selection activeCell="K12" sqref="K12"/>
    </sheetView>
  </sheetViews>
  <sheetFormatPr defaultColWidth="9.140625" defaultRowHeight="12.75"/>
  <cols>
    <col min="1" max="1" width="73.140625" style="0" customWidth="1"/>
    <col min="2" max="2" width="14.140625" style="0" customWidth="1"/>
    <col min="3" max="3" width="12.57421875" style="0" customWidth="1"/>
    <col min="4" max="6" width="9.7109375" style="0" customWidth="1"/>
    <col min="7" max="7" width="15.8515625" style="0" customWidth="1"/>
    <col min="8" max="8" width="13.57421875" style="0" customWidth="1"/>
    <col min="10" max="10" width="9.8515625" style="0" customWidth="1"/>
  </cols>
  <sheetData>
    <row r="1" spans="1:8" ht="18">
      <c r="A1" s="180" t="s">
        <v>278</v>
      </c>
      <c r="B1" s="180"/>
      <c r="C1" s="180"/>
      <c r="D1" s="180"/>
      <c r="E1" s="180"/>
      <c r="F1" s="180"/>
      <c r="G1" s="180"/>
      <c r="H1" s="180"/>
    </row>
    <row r="2" spans="6:8" ht="12.75">
      <c r="F2" s="184" t="s">
        <v>310</v>
      </c>
      <c r="G2" s="184"/>
      <c r="H2" s="110" t="s">
        <v>262</v>
      </c>
    </row>
    <row r="3" spans="1:8" ht="66">
      <c r="A3" s="12" t="s">
        <v>198</v>
      </c>
      <c r="B3" s="103" t="s">
        <v>200</v>
      </c>
      <c r="C3" s="103" t="s">
        <v>255</v>
      </c>
      <c r="D3" s="103" t="s">
        <v>256</v>
      </c>
      <c r="E3" s="103" t="s">
        <v>257</v>
      </c>
      <c r="F3" s="103" t="s">
        <v>260</v>
      </c>
      <c r="G3" s="13" t="s">
        <v>201</v>
      </c>
      <c r="H3" s="14" t="s">
        <v>199</v>
      </c>
    </row>
    <row r="4" spans="1:30" ht="66">
      <c r="A4" s="46" t="s">
        <v>208</v>
      </c>
      <c r="B4" s="18"/>
      <c r="C4" s="18"/>
      <c r="D4" s="18"/>
      <c r="E4" s="18"/>
      <c r="F4" s="18"/>
      <c r="G4" s="104">
        <v>15200</v>
      </c>
      <c r="H4" s="104">
        <f>SUM(G4)</f>
        <v>15200</v>
      </c>
      <c r="I4" s="2" t="s">
        <v>285</v>
      </c>
      <c r="J4" s="2" t="s">
        <v>286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6.5">
      <c r="A5" s="46" t="s">
        <v>209</v>
      </c>
      <c r="B5" s="18"/>
      <c r="C5" s="18"/>
      <c r="D5" s="18"/>
      <c r="E5" s="18"/>
      <c r="F5" s="18"/>
      <c r="G5" s="104"/>
      <c r="H5" s="10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6.5">
      <c r="A6" s="46" t="s">
        <v>210</v>
      </c>
      <c r="B6" s="18"/>
      <c r="C6" s="18"/>
      <c r="D6" s="18"/>
      <c r="E6" s="18"/>
      <c r="F6" s="18"/>
      <c r="G6" s="104"/>
      <c r="H6" s="10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6.5">
      <c r="A7" s="46" t="s">
        <v>211</v>
      </c>
      <c r="B7" s="18"/>
      <c r="C7" s="18"/>
      <c r="D7" s="18"/>
      <c r="E7" s="18"/>
      <c r="F7" s="18"/>
      <c r="G7" s="104"/>
      <c r="H7" s="10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6.5">
      <c r="A8" s="46" t="s">
        <v>212</v>
      </c>
      <c r="B8" s="18"/>
      <c r="C8" s="18"/>
      <c r="D8" s="18"/>
      <c r="E8" s="18"/>
      <c r="F8" s="18"/>
      <c r="G8" s="104"/>
      <c r="H8" s="10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8.5">
      <c r="A9" s="46" t="s">
        <v>213</v>
      </c>
      <c r="B9" s="18"/>
      <c r="C9" s="18"/>
      <c r="D9" s="18"/>
      <c r="E9" s="18"/>
      <c r="F9" s="18"/>
      <c r="G9" s="104"/>
      <c r="H9" s="10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6.5">
      <c r="A10" s="46" t="s">
        <v>214</v>
      </c>
      <c r="B10" s="18"/>
      <c r="C10" s="18"/>
      <c r="D10" s="18"/>
      <c r="E10" s="18"/>
      <c r="F10" s="18"/>
      <c r="G10" s="104"/>
      <c r="H10" s="10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6.5">
      <c r="A11" s="46" t="s">
        <v>215</v>
      </c>
      <c r="B11" s="18"/>
      <c r="C11" s="18"/>
      <c r="D11" s="18"/>
      <c r="E11" s="18"/>
      <c r="F11" s="18"/>
      <c r="G11" s="104"/>
      <c r="H11" s="10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2.25" customHeight="1">
      <c r="A12" s="64" t="s">
        <v>216</v>
      </c>
      <c r="B12" s="67"/>
      <c r="C12" s="67"/>
      <c r="D12" s="67"/>
      <c r="E12" s="67"/>
      <c r="F12" s="67"/>
      <c r="G12" s="109">
        <f>SUM(G4:G11)</f>
        <v>15200</v>
      </c>
      <c r="H12" s="109">
        <f>SUM(H4:H11)</f>
        <v>15200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9"/>
      <c r="X12" s="48" t="s">
        <v>204</v>
      </c>
      <c r="Y12" s="48"/>
      <c r="Z12" s="48"/>
      <c r="AA12" s="48"/>
      <c r="AB12" s="48"/>
      <c r="AC12" s="48"/>
      <c r="AD12" s="48"/>
    </row>
    <row r="13" spans="1:30" ht="32.25" customHeight="1">
      <c r="A13" s="5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9"/>
      <c r="X13" s="48"/>
      <c r="Y13" s="48"/>
      <c r="Z13" s="48"/>
      <c r="AA13" s="48"/>
      <c r="AB13" s="48"/>
      <c r="AC13" s="48"/>
      <c r="AD13" s="48"/>
    </row>
    <row r="14" spans="1:30" ht="66">
      <c r="A14" s="12" t="s">
        <v>198</v>
      </c>
      <c r="B14" s="103" t="s">
        <v>200</v>
      </c>
      <c r="C14" s="103" t="s">
        <v>255</v>
      </c>
      <c r="D14" s="103" t="s">
        <v>256</v>
      </c>
      <c r="E14" s="103" t="s">
        <v>257</v>
      </c>
      <c r="F14" s="103" t="s">
        <v>260</v>
      </c>
      <c r="G14" s="13" t="s">
        <v>201</v>
      </c>
      <c r="H14" s="14" t="s">
        <v>199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6.5">
      <c r="A15" s="46" t="s">
        <v>217</v>
      </c>
      <c r="B15" s="18"/>
      <c r="C15" s="18"/>
      <c r="D15" s="18"/>
      <c r="E15" s="18"/>
      <c r="F15" s="18"/>
      <c r="G15" s="18"/>
      <c r="H15" s="1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37.5" customHeight="1">
      <c r="A16" s="46" t="s">
        <v>218</v>
      </c>
      <c r="B16" s="18"/>
      <c r="C16" s="18"/>
      <c r="D16" s="18"/>
      <c r="E16" s="18"/>
      <c r="F16" s="18"/>
      <c r="G16" s="18"/>
      <c r="H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205</v>
      </c>
      <c r="AA16" s="2" t="s">
        <v>205</v>
      </c>
      <c r="AB16" s="2" t="s">
        <v>205</v>
      </c>
      <c r="AC16" s="2"/>
      <c r="AD16" s="2" t="s">
        <v>205</v>
      </c>
    </row>
    <row r="17" spans="1:30" ht="30" customHeight="1">
      <c r="A17" s="46" t="s">
        <v>219</v>
      </c>
      <c r="B17" s="18"/>
      <c r="C17" s="18"/>
      <c r="D17" s="18"/>
      <c r="E17" s="18"/>
      <c r="F17" s="18"/>
      <c r="G17" s="18"/>
      <c r="H17" s="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 t="s">
        <v>206</v>
      </c>
      <c r="AA17" s="2" t="s">
        <v>206</v>
      </c>
      <c r="AB17" s="2" t="s">
        <v>206</v>
      </c>
      <c r="AC17" s="2"/>
      <c r="AD17" s="2" t="s">
        <v>206</v>
      </c>
    </row>
    <row r="18" spans="1:30" ht="16.5">
      <c r="A18" s="46" t="s">
        <v>220</v>
      </c>
      <c r="B18" s="18"/>
      <c r="C18" s="18"/>
      <c r="D18" s="18"/>
      <c r="E18" s="18"/>
      <c r="F18" s="18"/>
      <c r="G18" s="18"/>
      <c r="H18" s="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38.25" customHeight="1">
      <c r="A19" s="46" t="s">
        <v>221</v>
      </c>
      <c r="B19" s="18"/>
      <c r="C19" s="18"/>
      <c r="D19" s="18"/>
      <c r="E19" s="18"/>
      <c r="F19" s="18"/>
      <c r="G19" s="18"/>
      <c r="H19" s="1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 t="s">
        <v>207</v>
      </c>
      <c r="AA19" s="2" t="s">
        <v>207</v>
      </c>
      <c r="AB19" s="2" t="s">
        <v>207</v>
      </c>
      <c r="AC19" s="2"/>
      <c r="AD19" s="2" t="s">
        <v>207</v>
      </c>
    </row>
    <row r="20" spans="1:30" ht="28.5">
      <c r="A20" s="46" t="s">
        <v>222</v>
      </c>
      <c r="B20" s="18"/>
      <c r="C20" s="18"/>
      <c r="D20" s="18"/>
      <c r="E20" s="18"/>
      <c r="F20" s="18"/>
      <c r="G20" s="18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6.5">
      <c r="A21" s="46" t="s">
        <v>223</v>
      </c>
      <c r="B21" s="18"/>
      <c r="C21" s="18"/>
      <c r="D21" s="18"/>
      <c r="E21" s="18"/>
      <c r="F21" s="18"/>
      <c r="G21" s="18"/>
      <c r="H21" s="1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6.5">
      <c r="A22" s="46" t="s">
        <v>224</v>
      </c>
      <c r="B22" s="18"/>
      <c r="C22" s="18"/>
      <c r="D22" s="18"/>
      <c r="E22" s="18"/>
      <c r="F22" s="18"/>
      <c r="G22" s="18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6.5">
      <c r="A23" s="46" t="s">
        <v>225</v>
      </c>
      <c r="B23" s="18"/>
      <c r="C23" s="18"/>
      <c r="D23" s="18"/>
      <c r="E23" s="18"/>
      <c r="F23" s="18"/>
      <c r="G23" s="18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8.5">
      <c r="A24" s="46" t="s">
        <v>226</v>
      </c>
      <c r="B24" s="18"/>
      <c r="C24" s="18"/>
      <c r="D24" s="18"/>
      <c r="E24" s="18"/>
      <c r="F24" s="18"/>
      <c r="G24" s="18"/>
      <c r="H24" s="1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33" customHeight="1">
      <c r="A25" s="64" t="s">
        <v>227</v>
      </c>
      <c r="B25" s="67"/>
      <c r="C25" s="67"/>
      <c r="D25" s="67"/>
      <c r="E25" s="67"/>
      <c r="F25" s="67"/>
      <c r="G25" s="67"/>
      <c r="H25" s="6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9"/>
      <c r="Z25" s="9"/>
      <c r="AA25" s="9"/>
      <c r="AB25" s="9"/>
      <c r="AC25" s="9"/>
      <c r="AD25" s="9"/>
    </row>
    <row r="26" ht="14.25">
      <c r="A26" s="51"/>
    </row>
    <row r="27" ht="14.25">
      <c r="A27" s="51"/>
    </row>
    <row r="28" ht="14.25">
      <c r="A28" s="51"/>
    </row>
    <row r="29" ht="14.25">
      <c r="A29" s="51"/>
    </row>
    <row r="30" ht="14.25">
      <c r="A30" s="51"/>
    </row>
    <row r="31" ht="14.25">
      <c r="A31" s="51"/>
    </row>
    <row r="32" ht="14.25">
      <c r="A32" s="51"/>
    </row>
    <row r="33" ht="14.25">
      <c r="A33" s="51"/>
    </row>
    <row r="34" ht="14.25">
      <c r="A34" s="51"/>
    </row>
    <row r="35" ht="14.25">
      <c r="A35" s="51"/>
    </row>
    <row r="36" ht="14.25">
      <c r="A36" s="51"/>
    </row>
    <row r="37" ht="14.25">
      <c r="A37" s="51"/>
    </row>
    <row r="38" ht="14.25">
      <c r="A38" s="51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</sheetData>
  <sheetProtection/>
  <mergeCells count="2">
    <mergeCell ref="A1:H1"/>
    <mergeCell ref="F2:G2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28"/>
  <sheetViews>
    <sheetView zoomScalePageLayoutView="0" workbookViewId="0" topLeftCell="D1">
      <selection activeCell="M8" sqref="M8"/>
    </sheetView>
  </sheetViews>
  <sheetFormatPr defaultColWidth="9.140625" defaultRowHeight="12.75"/>
  <cols>
    <col min="3" max="3" width="45.421875" style="0" customWidth="1"/>
    <col min="4" max="8" width="14.28125" style="0" customWidth="1"/>
    <col min="9" max="9" width="16.421875" style="0" customWidth="1"/>
    <col min="10" max="10" width="14.57421875" style="0" customWidth="1"/>
  </cols>
  <sheetData>
    <row r="1" spans="3:10" ht="18">
      <c r="C1" s="180" t="s">
        <v>279</v>
      </c>
      <c r="D1" s="180"/>
      <c r="E1" s="180"/>
      <c r="F1" s="180"/>
      <c r="G1" s="180"/>
      <c r="H1" s="180"/>
      <c r="I1" s="180"/>
      <c r="J1" s="180"/>
    </row>
    <row r="2" spans="8:10" ht="12.75">
      <c r="H2" s="184" t="s">
        <v>311</v>
      </c>
      <c r="I2" s="184"/>
      <c r="J2" s="110" t="s">
        <v>262</v>
      </c>
    </row>
    <row r="3" spans="3:12" ht="40.5">
      <c r="C3" s="12" t="s">
        <v>198</v>
      </c>
      <c r="D3" s="103" t="s">
        <v>200</v>
      </c>
      <c r="E3" s="103" t="s">
        <v>255</v>
      </c>
      <c r="F3" s="103" t="s">
        <v>256</v>
      </c>
      <c r="G3" s="103" t="s">
        <v>257</v>
      </c>
      <c r="H3" s="103" t="s">
        <v>260</v>
      </c>
      <c r="I3" s="13" t="s">
        <v>201</v>
      </c>
      <c r="J3" s="14" t="s">
        <v>199</v>
      </c>
      <c r="L3" s="110"/>
    </row>
    <row r="4" spans="3:10" ht="12.75">
      <c r="C4" s="29" t="s">
        <v>287</v>
      </c>
      <c r="D4" s="15"/>
      <c r="E4" s="15"/>
      <c r="F4" s="15"/>
      <c r="G4" s="15"/>
      <c r="H4" s="15"/>
      <c r="I4" s="15">
        <v>720000</v>
      </c>
      <c r="J4" s="15">
        <f aca="true" t="shared" si="0" ref="J4:J9">SUM(I4)</f>
        <v>720000</v>
      </c>
    </row>
    <row r="5" spans="3:10" ht="12.75">
      <c r="C5" s="29" t="s">
        <v>263</v>
      </c>
      <c r="D5" s="15"/>
      <c r="E5" s="15"/>
      <c r="F5" s="15"/>
      <c r="G5" s="15"/>
      <c r="H5" s="15"/>
      <c r="I5" s="15">
        <v>473026</v>
      </c>
      <c r="J5" s="15">
        <f t="shared" si="0"/>
        <v>473026</v>
      </c>
    </row>
    <row r="6" spans="3:10" ht="12.75">
      <c r="C6" s="29" t="s">
        <v>290</v>
      </c>
      <c r="D6" s="15"/>
      <c r="E6" s="15"/>
      <c r="F6" s="15"/>
      <c r="G6" s="15"/>
      <c r="H6" s="15"/>
      <c r="I6" s="15">
        <v>2750</v>
      </c>
      <c r="J6" s="15">
        <f t="shared" si="0"/>
        <v>2750</v>
      </c>
    </row>
    <row r="7" spans="3:10" ht="12.75">
      <c r="C7" s="29" t="s">
        <v>317</v>
      </c>
      <c r="D7" s="15"/>
      <c r="E7" s="15"/>
      <c r="F7" s="15"/>
      <c r="G7" s="15"/>
      <c r="H7" s="15"/>
      <c r="I7" s="15">
        <v>4000</v>
      </c>
      <c r="J7" s="15">
        <f t="shared" si="0"/>
        <v>4000</v>
      </c>
    </row>
    <row r="8" spans="3:10" ht="12.75">
      <c r="C8" s="173" t="s">
        <v>318</v>
      </c>
      <c r="D8" s="15"/>
      <c r="E8" s="15"/>
      <c r="F8" s="15"/>
      <c r="G8" s="15"/>
      <c r="H8" s="174">
        <v>2500</v>
      </c>
      <c r="I8" s="174"/>
      <c r="J8" s="174">
        <f t="shared" si="0"/>
        <v>0</v>
      </c>
    </row>
    <row r="9" spans="3:10" ht="12.75">
      <c r="C9" s="29" t="s">
        <v>291</v>
      </c>
      <c r="D9" s="15"/>
      <c r="E9" s="15"/>
      <c r="F9" s="15"/>
      <c r="G9" s="15"/>
      <c r="H9" s="15"/>
      <c r="I9" s="15">
        <v>10020</v>
      </c>
      <c r="J9" s="15">
        <f t="shared" si="0"/>
        <v>10020</v>
      </c>
    </row>
    <row r="10" spans="3:10" ht="15">
      <c r="C10" s="62" t="s">
        <v>64</v>
      </c>
      <c r="D10" s="15"/>
      <c r="E10" s="15"/>
      <c r="F10" s="15"/>
      <c r="G10" s="15"/>
      <c r="H10" s="174">
        <f>SUM(H8:H9)</f>
        <v>2500</v>
      </c>
      <c r="I10" s="96">
        <f>SUM(I4:I9)</f>
        <v>1209796</v>
      </c>
      <c r="J10" s="96">
        <f>SUM(J4:J9)</f>
        <v>1209796</v>
      </c>
    </row>
    <row r="11" ht="12.75">
      <c r="C11" s="5"/>
    </row>
    <row r="12" ht="12.75">
      <c r="C12" s="5"/>
    </row>
    <row r="13" ht="12.75">
      <c r="J13" s="110" t="s">
        <v>262</v>
      </c>
    </row>
    <row r="14" spans="3:10" ht="40.5">
      <c r="C14" s="12" t="s">
        <v>198</v>
      </c>
      <c r="D14" s="103" t="s">
        <v>200</v>
      </c>
      <c r="E14" s="103" t="s">
        <v>255</v>
      </c>
      <c r="F14" s="103" t="s">
        <v>256</v>
      </c>
      <c r="G14" s="103" t="s">
        <v>257</v>
      </c>
      <c r="H14" s="103" t="s">
        <v>260</v>
      </c>
      <c r="I14" s="13" t="s">
        <v>201</v>
      </c>
      <c r="J14" s="14" t="s">
        <v>199</v>
      </c>
    </row>
    <row r="15" spans="3:10" ht="12.75">
      <c r="C15" s="29" t="s">
        <v>289</v>
      </c>
      <c r="D15" s="15"/>
      <c r="E15" s="15"/>
      <c r="F15" s="15"/>
      <c r="G15" s="15"/>
      <c r="H15" s="15"/>
      <c r="I15" s="15">
        <v>6290</v>
      </c>
      <c r="J15" s="15">
        <f>SUM(I15)</f>
        <v>6290</v>
      </c>
    </row>
    <row r="16" spans="3:10" ht="12.75">
      <c r="C16" s="29" t="s">
        <v>245</v>
      </c>
      <c r="D16" s="15"/>
      <c r="E16" s="15"/>
      <c r="F16" s="15"/>
      <c r="G16" s="15"/>
      <c r="H16" s="15"/>
      <c r="I16" s="15"/>
      <c r="J16" s="15"/>
    </row>
    <row r="17" spans="3:10" ht="12.75">
      <c r="C17" s="29" t="s">
        <v>246</v>
      </c>
      <c r="D17" s="15"/>
      <c r="E17" s="15"/>
      <c r="F17" s="15"/>
      <c r="G17" s="15"/>
      <c r="H17" s="15"/>
      <c r="I17" s="15"/>
      <c r="J17" s="15"/>
    </row>
    <row r="18" spans="3:10" ht="15">
      <c r="C18" s="62" t="s">
        <v>65</v>
      </c>
      <c r="D18" s="15"/>
      <c r="E18" s="15"/>
      <c r="F18" s="15"/>
      <c r="G18" s="15"/>
      <c r="H18" s="15"/>
      <c r="I18" s="96">
        <f>SUM(I15:I17)</f>
        <v>6290</v>
      </c>
      <c r="J18" s="96">
        <f>SUM(J15:J17)</f>
        <v>6290</v>
      </c>
    </row>
    <row r="20" spans="3:10" ht="93.75" customHeight="1">
      <c r="C20" s="185" t="s">
        <v>288</v>
      </c>
      <c r="D20" s="186"/>
      <c r="E20" s="186"/>
      <c r="F20" s="186"/>
      <c r="G20" s="186"/>
      <c r="H20" s="186"/>
      <c r="I20" s="186"/>
      <c r="J20" s="186"/>
    </row>
    <row r="21" ht="12.75">
      <c r="J21" s="110" t="s">
        <v>262</v>
      </c>
    </row>
    <row r="22" spans="3:10" ht="82.5" customHeight="1">
      <c r="C22" s="12" t="s">
        <v>198</v>
      </c>
      <c r="D22" s="85" t="s">
        <v>117</v>
      </c>
      <c r="E22" s="85"/>
      <c r="F22" s="85"/>
      <c r="G22" s="85"/>
      <c r="H22" s="85"/>
      <c r="I22" s="85" t="s">
        <v>118</v>
      </c>
      <c r="J22" s="85" t="s">
        <v>119</v>
      </c>
    </row>
    <row r="23" spans="3:10" ht="12.75">
      <c r="C23" s="29" t="s">
        <v>243</v>
      </c>
      <c r="D23" s="15"/>
      <c r="E23" s="15"/>
      <c r="F23" s="15"/>
      <c r="G23" s="15"/>
      <c r="H23" s="15"/>
      <c r="I23" s="15"/>
      <c r="J23" s="15"/>
    </row>
    <row r="24" spans="3:10" ht="12.75">
      <c r="C24" s="29" t="s">
        <v>244</v>
      </c>
      <c r="D24" s="15"/>
      <c r="E24" s="15"/>
      <c r="F24" s="15"/>
      <c r="G24" s="15"/>
      <c r="H24" s="15"/>
      <c r="I24" s="15"/>
      <c r="J24" s="15"/>
    </row>
    <row r="25" spans="3:10" ht="21.75" customHeight="1">
      <c r="C25" s="70" t="s">
        <v>62</v>
      </c>
      <c r="D25" s="187" t="s">
        <v>265</v>
      </c>
      <c r="E25" s="188"/>
      <c r="F25" s="188"/>
      <c r="G25" s="188"/>
      <c r="H25" s="188"/>
      <c r="I25" s="188"/>
      <c r="J25" s="189"/>
    </row>
    <row r="28" ht="15">
      <c r="C28" s="6"/>
    </row>
  </sheetData>
  <sheetProtection/>
  <mergeCells count="4">
    <mergeCell ref="C20:J20"/>
    <mergeCell ref="D25:J25"/>
    <mergeCell ref="C1:J1"/>
    <mergeCell ref="H2:I2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G21" sqref="G20:G21"/>
    </sheetView>
  </sheetViews>
  <sheetFormatPr defaultColWidth="9.140625" defaultRowHeight="12.75"/>
  <cols>
    <col min="1" max="1" width="38.8515625" style="0" customWidth="1"/>
    <col min="2" max="2" width="14.421875" style="0" customWidth="1"/>
    <col min="3" max="3" width="13.7109375" style="0" customWidth="1"/>
    <col min="4" max="4" width="11.28125" style="0" customWidth="1"/>
    <col min="5" max="5" width="10.140625" style="0" customWidth="1"/>
    <col min="6" max="6" width="10.8515625" style="0" customWidth="1"/>
    <col min="7" max="7" width="16.28125" style="0" customWidth="1"/>
    <col min="8" max="8" width="13.57421875" style="0" customWidth="1"/>
  </cols>
  <sheetData>
    <row r="2" spans="1:8" ht="18">
      <c r="A2" s="180" t="s">
        <v>280</v>
      </c>
      <c r="B2" s="180"/>
      <c r="C2" s="180"/>
      <c r="D2" s="180"/>
      <c r="E2" s="180"/>
      <c r="F2" s="180"/>
      <c r="G2" s="180"/>
      <c r="H2" s="180"/>
    </row>
    <row r="3" spans="6:8" ht="12.75">
      <c r="F3" s="117" t="s">
        <v>312</v>
      </c>
      <c r="H3" s="110" t="s">
        <v>262</v>
      </c>
    </row>
    <row r="4" spans="1:8" ht="66">
      <c r="A4" s="12" t="s">
        <v>198</v>
      </c>
      <c r="B4" s="103" t="s">
        <v>200</v>
      </c>
      <c r="C4" s="103" t="s">
        <v>255</v>
      </c>
      <c r="D4" s="103" t="s">
        <v>256</v>
      </c>
      <c r="E4" s="103" t="s">
        <v>257</v>
      </c>
      <c r="F4" s="103" t="s">
        <v>260</v>
      </c>
      <c r="G4" s="13" t="s">
        <v>201</v>
      </c>
      <c r="H4" s="14" t="s">
        <v>199</v>
      </c>
    </row>
    <row r="5" spans="1:8" ht="18">
      <c r="A5" s="71" t="s">
        <v>66</v>
      </c>
      <c r="B5" s="15"/>
      <c r="C5" s="15"/>
      <c r="D5" s="15"/>
      <c r="E5" s="15"/>
      <c r="F5" s="15"/>
      <c r="G5" s="15"/>
      <c r="H5" s="15"/>
    </row>
    <row r="6" spans="1:8" ht="15">
      <c r="A6" s="70" t="s">
        <v>70</v>
      </c>
      <c r="B6" s="15"/>
      <c r="C6" s="15"/>
      <c r="D6" s="15"/>
      <c r="E6" s="15"/>
      <c r="F6" s="15"/>
      <c r="G6" s="15"/>
      <c r="H6" s="15"/>
    </row>
    <row r="7" spans="1:8" ht="15">
      <c r="A7" s="70" t="s">
        <v>71</v>
      </c>
      <c r="B7" s="15"/>
      <c r="C7" s="15"/>
      <c r="D7" s="15"/>
      <c r="E7" s="15"/>
      <c r="F7" s="15"/>
      <c r="G7" s="15"/>
      <c r="H7" s="15"/>
    </row>
    <row r="8" spans="1:8" ht="15">
      <c r="A8" s="70" t="s">
        <v>67</v>
      </c>
      <c r="B8" s="15"/>
      <c r="C8" s="15"/>
      <c r="D8" s="15"/>
      <c r="E8" s="15"/>
      <c r="F8" s="15"/>
      <c r="G8" s="15"/>
      <c r="H8" s="15"/>
    </row>
    <row r="9" ht="15">
      <c r="A9" s="69"/>
    </row>
    <row r="10" ht="15">
      <c r="A10" s="69"/>
    </row>
    <row r="11" spans="1:8" ht="66">
      <c r="A11" s="12" t="s">
        <v>198</v>
      </c>
      <c r="B11" s="103" t="s">
        <v>200</v>
      </c>
      <c r="C11" s="103" t="s">
        <v>255</v>
      </c>
      <c r="D11" s="103" t="s">
        <v>256</v>
      </c>
      <c r="E11" s="103" t="s">
        <v>257</v>
      </c>
      <c r="F11" s="103" t="s">
        <v>260</v>
      </c>
      <c r="G11" s="13" t="s">
        <v>201</v>
      </c>
      <c r="H11" s="14" t="s">
        <v>199</v>
      </c>
    </row>
    <row r="12" spans="1:8" ht="18">
      <c r="A12" s="71" t="s">
        <v>68</v>
      </c>
      <c r="B12" s="15"/>
      <c r="C12" s="15"/>
      <c r="D12" s="15"/>
      <c r="E12" s="15"/>
      <c r="F12" s="15"/>
      <c r="G12" s="15"/>
      <c r="H12" s="15"/>
    </row>
    <row r="13" spans="1:8" ht="15">
      <c r="A13" s="16" t="s">
        <v>70</v>
      </c>
      <c r="B13" s="15"/>
      <c r="C13" s="15"/>
      <c r="D13" s="15"/>
      <c r="E13" s="15"/>
      <c r="F13" s="15"/>
      <c r="G13" s="15">
        <v>15714</v>
      </c>
      <c r="H13" s="15">
        <f>SUM(B13:G13)</f>
        <v>15714</v>
      </c>
    </row>
    <row r="14" spans="1:8" ht="15">
      <c r="A14" s="16" t="s">
        <v>71</v>
      </c>
      <c r="B14" s="15"/>
      <c r="C14" s="15"/>
      <c r="D14" s="15"/>
      <c r="E14" s="15"/>
      <c r="F14" s="15"/>
      <c r="G14" s="15"/>
      <c r="H14" s="15"/>
    </row>
    <row r="15" spans="1:8" ht="15">
      <c r="A15" s="70" t="s">
        <v>69</v>
      </c>
      <c r="B15" s="15"/>
      <c r="C15" s="15"/>
      <c r="D15" s="15"/>
      <c r="E15" s="15"/>
      <c r="F15" s="15"/>
      <c r="G15" s="96">
        <f>SUM(G12:G14)</f>
        <v>15714</v>
      </c>
      <c r="H15" s="96">
        <f>SUM(B15:G15)</f>
        <v>15714</v>
      </c>
    </row>
  </sheetData>
  <sheetProtection/>
  <mergeCells count="1">
    <mergeCell ref="A2:H2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0">
      <selection activeCell="D18" sqref="D18"/>
    </sheetView>
  </sheetViews>
  <sheetFormatPr defaultColWidth="9.140625" defaultRowHeight="12.75"/>
  <cols>
    <col min="1" max="1" width="45.57421875" style="0" customWidth="1"/>
    <col min="2" max="2" width="13.57421875" style="0" customWidth="1"/>
    <col min="3" max="3" width="13.00390625" style="0" customWidth="1"/>
    <col min="4" max="6" width="11.57421875" style="0" customWidth="1"/>
    <col min="7" max="7" width="16.28125" style="0" customWidth="1"/>
    <col min="8" max="8" width="13.8515625" style="0" customWidth="1"/>
  </cols>
  <sheetData>
    <row r="1" spans="1:8" ht="15.75">
      <c r="A1" s="190" t="s">
        <v>281</v>
      </c>
      <c r="B1" s="190"/>
      <c r="C1" s="190"/>
      <c r="D1" s="190"/>
      <c r="E1" s="190"/>
      <c r="F1" s="190"/>
      <c r="G1" s="190"/>
      <c r="H1" s="190"/>
    </row>
    <row r="2" spans="6:8" ht="12.75">
      <c r="F2" s="117" t="s">
        <v>313</v>
      </c>
      <c r="G2" s="106"/>
      <c r="H2" s="106" t="s">
        <v>262</v>
      </c>
    </row>
    <row r="3" spans="1:8" ht="53.25">
      <c r="A3" s="12" t="s">
        <v>198</v>
      </c>
      <c r="B3" s="13" t="s">
        <v>200</v>
      </c>
      <c r="C3" s="13" t="s">
        <v>255</v>
      </c>
      <c r="D3" s="13" t="s">
        <v>256</v>
      </c>
      <c r="E3" s="13" t="s">
        <v>261</v>
      </c>
      <c r="F3" s="13" t="s">
        <v>260</v>
      </c>
      <c r="G3" s="13" t="s">
        <v>201</v>
      </c>
      <c r="H3" s="14" t="s">
        <v>199</v>
      </c>
    </row>
    <row r="4" spans="1:30" ht="16.5">
      <c r="A4" s="46" t="s">
        <v>177</v>
      </c>
      <c r="B4" s="18"/>
      <c r="C4" s="18"/>
      <c r="D4" s="18"/>
      <c r="E4" s="18"/>
      <c r="F4" s="18"/>
      <c r="G4" s="104"/>
      <c r="H4" s="10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6.5">
      <c r="A5" s="46" t="s">
        <v>178</v>
      </c>
      <c r="B5" s="18"/>
      <c r="C5" s="18"/>
      <c r="D5" s="18"/>
      <c r="E5" s="18"/>
      <c r="F5" s="18"/>
      <c r="G5" s="104"/>
      <c r="H5" s="10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6.5">
      <c r="A6" s="46" t="s">
        <v>179</v>
      </c>
      <c r="B6" s="18"/>
      <c r="C6" s="18"/>
      <c r="D6" s="18"/>
      <c r="E6" s="18"/>
      <c r="F6" s="18"/>
      <c r="G6" s="104"/>
      <c r="H6" s="104">
        <f>SUM(G6)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6.5">
      <c r="A7" s="46" t="s">
        <v>180</v>
      </c>
      <c r="B7" s="18"/>
      <c r="C7" s="18"/>
      <c r="D7" s="18"/>
      <c r="E7" s="18"/>
      <c r="F7" s="18"/>
      <c r="G7" s="104"/>
      <c r="H7" s="10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6.5">
      <c r="A8" s="46" t="s">
        <v>181</v>
      </c>
      <c r="B8" s="18"/>
      <c r="C8" s="18"/>
      <c r="D8" s="18"/>
      <c r="E8" s="18"/>
      <c r="F8" s="18"/>
      <c r="G8" s="104"/>
      <c r="H8" s="10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8.5">
      <c r="A9" s="46" t="s">
        <v>182</v>
      </c>
      <c r="B9" s="18"/>
      <c r="C9" s="18"/>
      <c r="D9" s="18"/>
      <c r="E9" s="18"/>
      <c r="F9" s="18"/>
      <c r="G9" s="104"/>
      <c r="H9" s="10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6.5">
      <c r="A10" s="46" t="s">
        <v>183</v>
      </c>
      <c r="B10" s="18"/>
      <c r="C10" s="18"/>
      <c r="D10" s="18"/>
      <c r="E10" s="18"/>
      <c r="F10" s="18"/>
      <c r="G10" s="104"/>
      <c r="H10" s="10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28.5">
      <c r="A11" s="46" t="s">
        <v>184</v>
      </c>
      <c r="B11" s="18"/>
      <c r="C11" s="18"/>
      <c r="D11" s="18"/>
      <c r="E11" s="18"/>
      <c r="F11" s="18"/>
      <c r="G11" s="104"/>
      <c r="H11" s="10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6.5">
      <c r="A12" s="46" t="s">
        <v>185</v>
      </c>
      <c r="B12" s="18"/>
      <c r="C12" s="18"/>
      <c r="D12" s="18"/>
      <c r="E12" s="18"/>
      <c r="F12" s="18"/>
      <c r="G12" s="104"/>
      <c r="H12" s="10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6.5">
      <c r="A13" s="46" t="s">
        <v>186</v>
      </c>
      <c r="B13" s="18"/>
      <c r="C13" s="18"/>
      <c r="D13" s="18"/>
      <c r="E13" s="18"/>
      <c r="F13" s="18"/>
      <c r="G13" s="104"/>
      <c r="H13" s="10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6.5">
      <c r="A14" s="44" t="s">
        <v>195</v>
      </c>
      <c r="B14" s="45"/>
      <c r="C14" s="45"/>
      <c r="D14" s="45"/>
      <c r="E14" s="45"/>
      <c r="F14" s="45"/>
      <c r="G14" s="105">
        <f>SUM(G4:G13)</f>
        <v>0</v>
      </c>
      <c r="H14" s="105">
        <f>SUM(H4:H13)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 t="s">
        <v>172</v>
      </c>
      <c r="AA14" s="9"/>
      <c r="AB14" s="9"/>
      <c r="AC14" s="9"/>
      <c r="AD14" s="9"/>
    </row>
    <row r="15" ht="15">
      <c r="A15" s="6"/>
    </row>
    <row r="16" spans="1:8" ht="53.25">
      <c r="A16" s="12" t="s">
        <v>198</v>
      </c>
      <c r="B16" s="13" t="s">
        <v>200</v>
      </c>
      <c r="C16" s="13" t="s">
        <v>255</v>
      </c>
      <c r="D16" s="13" t="s">
        <v>256</v>
      </c>
      <c r="E16" s="13" t="s">
        <v>261</v>
      </c>
      <c r="F16" s="13" t="s">
        <v>260</v>
      </c>
      <c r="G16" s="13" t="s">
        <v>201</v>
      </c>
      <c r="H16" s="14" t="s">
        <v>199</v>
      </c>
    </row>
    <row r="17" spans="1:30" ht="28.5" customHeight="1">
      <c r="A17" s="23" t="s">
        <v>120</v>
      </c>
      <c r="B17" s="18"/>
      <c r="C17" s="18"/>
      <c r="D17" s="18"/>
      <c r="E17" s="18"/>
      <c r="F17" s="18"/>
      <c r="G17" s="104"/>
      <c r="H17" s="10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25.5">
      <c r="A18" s="23" t="s">
        <v>121</v>
      </c>
      <c r="B18" s="18"/>
      <c r="C18" s="18"/>
      <c r="D18" s="18"/>
      <c r="E18" s="18"/>
      <c r="F18" s="18"/>
      <c r="G18" s="104"/>
      <c r="H18" s="104">
        <f>SUM(G18)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6.5">
      <c r="A19" s="23" t="s">
        <v>187</v>
      </c>
      <c r="B19" s="18"/>
      <c r="C19" s="18"/>
      <c r="D19" s="18"/>
      <c r="E19" s="18"/>
      <c r="F19" s="18"/>
      <c r="G19" s="104">
        <v>125485</v>
      </c>
      <c r="H19" s="104">
        <f>SUM(G19)</f>
        <v>125485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6.5">
      <c r="A20" s="23" t="s">
        <v>188</v>
      </c>
      <c r="B20" s="18"/>
      <c r="C20" s="18"/>
      <c r="D20" s="18"/>
      <c r="E20" s="18"/>
      <c r="F20" s="18"/>
      <c r="G20" s="104"/>
      <c r="H20" s="10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6.5">
      <c r="A21" s="23" t="s">
        <v>189</v>
      </c>
      <c r="B21" s="18"/>
      <c r="C21" s="18"/>
      <c r="D21" s="18"/>
      <c r="E21" s="18"/>
      <c r="F21" s="18"/>
      <c r="G21" s="104"/>
      <c r="H21" s="10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25.5">
      <c r="A22" s="23" t="s">
        <v>190</v>
      </c>
      <c r="B22" s="18"/>
      <c r="C22" s="18"/>
      <c r="D22" s="18"/>
      <c r="E22" s="18"/>
      <c r="F22" s="18"/>
      <c r="G22" s="104"/>
      <c r="H22" s="10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6.5">
      <c r="A23" s="23" t="s">
        <v>191</v>
      </c>
      <c r="B23" s="18"/>
      <c r="C23" s="18"/>
      <c r="D23" s="18"/>
      <c r="E23" s="18"/>
      <c r="F23" s="18"/>
      <c r="G23" s="104"/>
      <c r="H23" s="10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5.5">
      <c r="A24" s="23" t="s">
        <v>192</v>
      </c>
      <c r="B24" s="18"/>
      <c r="C24" s="18"/>
      <c r="D24" s="18"/>
      <c r="E24" s="18"/>
      <c r="F24" s="18"/>
      <c r="G24" s="104"/>
      <c r="H24" s="10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6.5">
      <c r="A25" s="23" t="s">
        <v>193</v>
      </c>
      <c r="B25" s="18"/>
      <c r="C25" s="18"/>
      <c r="D25" s="18"/>
      <c r="E25" s="18"/>
      <c r="F25" s="18"/>
      <c r="G25" s="104"/>
      <c r="H25" s="10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6.5">
      <c r="A26" s="23" t="s">
        <v>194</v>
      </c>
      <c r="B26" s="18"/>
      <c r="C26" s="18"/>
      <c r="D26" s="18"/>
      <c r="E26" s="18"/>
      <c r="F26" s="18"/>
      <c r="G26" s="104"/>
      <c r="H26" s="10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6.5">
      <c r="A27" s="44" t="s">
        <v>196</v>
      </c>
      <c r="B27" s="45"/>
      <c r="C27" s="45"/>
      <c r="D27" s="45"/>
      <c r="E27" s="45"/>
      <c r="F27" s="45"/>
      <c r="G27" s="105">
        <f>SUM(G17:G26)</f>
        <v>125485</v>
      </c>
      <c r="H27" s="105">
        <f>SUM(H17:H26)</f>
        <v>125485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 t="s">
        <v>173</v>
      </c>
      <c r="AA27" s="9"/>
      <c r="AB27" s="9"/>
      <c r="AC27" s="9"/>
      <c r="AD27" s="9"/>
    </row>
  </sheetData>
  <sheetProtection/>
  <mergeCells count="1">
    <mergeCell ref="A1:H1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9"/>
    </sheetView>
  </sheetViews>
  <sheetFormatPr defaultColWidth="9.140625" defaultRowHeight="12.75"/>
  <cols>
    <col min="1" max="1" width="68.00390625" style="0" customWidth="1"/>
    <col min="2" max="2" width="30.00390625" style="0" customWidth="1"/>
    <col min="3" max="3" width="25.7109375" style="0" customWidth="1"/>
    <col min="4" max="4" width="28.421875" style="0" customWidth="1"/>
    <col min="5" max="5" width="13.57421875" style="0" customWidth="1"/>
    <col min="6" max="6" width="20.7109375" style="0" customWidth="1"/>
    <col min="7" max="7" width="18.00390625" style="0" customWidth="1"/>
  </cols>
  <sheetData/>
  <sheetProtection/>
  <printOptions/>
  <pageMargins left="0.5905511811023623" right="0.7874015748031497" top="0.7874015748031497" bottom="0.7874015748031497" header="0.5118110236220472" footer="0.5118110236220472"/>
  <pageSetup horizontalDpi="300" verticalDpi="3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43"/>
    </sheetView>
  </sheetViews>
  <sheetFormatPr defaultColWidth="9.140625" defaultRowHeight="12.75"/>
  <cols>
    <col min="1" max="1" width="51.140625" style="0" customWidth="1"/>
    <col min="2" max="2" width="16.28125" style="0" bestFit="1" customWidth="1"/>
    <col min="3" max="3" width="22.140625" style="0" customWidth="1"/>
    <col min="4" max="4" width="23.00390625" style="0" customWidth="1"/>
    <col min="5" max="5" width="13.57421875" style="0" customWidth="1"/>
    <col min="6" max="6" width="20.7109375" style="0" customWidth="1"/>
    <col min="7" max="7" width="18.0039062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:IV40"/>
    </sheetView>
  </sheetViews>
  <sheetFormatPr defaultColWidth="9.140625" defaultRowHeight="12.75"/>
  <cols>
    <col min="1" max="1" width="51.140625" style="0" customWidth="1"/>
    <col min="2" max="2" width="12.140625" style="0" customWidth="1"/>
    <col min="3" max="3" width="12.8515625" style="0" customWidth="1"/>
    <col min="4" max="4" width="17.421875" style="0" customWidth="1"/>
    <col min="5" max="6" width="14.8515625" style="0" customWidth="1"/>
    <col min="7" max="7" width="12.8515625" style="0" customWidth="1"/>
    <col min="8" max="8" width="16.8515625" style="0" customWidth="1"/>
    <col min="9" max="9" width="13.57421875" style="0" customWidth="1"/>
    <col min="10" max="10" width="20.7109375" style="0" customWidth="1"/>
    <col min="11" max="11" width="18.00390625" style="0" customWidth="1"/>
  </cols>
  <sheetData/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45"/>
    </sheetView>
  </sheetViews>
  <sheetFormatPr defaultColWidth="9.140625" defaultRowHeight="12.75"/>
  <cols>
    <col min="1" max="1" width="51.140625" style="0" customWidth="1"/>
    <col min="2" max="2" width="18.8515625" style="0" customWidth="1"/>
    <col min="3" max="3" width="15.421875" style="0" customWidth="1"/>
    <col min="4" max="4" width="17.421875" style="0" customWidth="1"/>
    <col min="5" max="5" width="13.8515625" style="0" customWidth="1"/>
    <col min="6" max="6" width="14.8515625" style="0" customWidth="1"/>
    <col min="7" max="7" width="12.8515625" style="0" customWidth="1"/>
    <col min="8" max="8" width="13.57421875" style="0" customWidth="1"/>
    <col min="9" max="9" width="20.7109375" style="0" customWidth="1"/>
    <col min="10" max="10" width="18.00390625" style="0" customWidth="1"/>
  </cols>
  <sheetData/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6"/>
  <sheetViews>
    <sheetView zoomScalePageLayoutView="0" workbookViewId="0" topLeftCell="D7">
      <selection activeCell="I18" sqref="I18"/>
    </sheetView>
  </sheetViews>
  <sheetFormatPr defaultColWidth="9.140625" defaultRowHeight="12.75"/>
  <cols>
    <col min="1" max="1" width="55.00390625" style="0" customWidth="1"/>
    <col min="2" max="7" width="18.57421875" style="0" customWidth="1"/>
    <col min="8" max="8" width="14.28125" style="0" customWidth="1"/>
    <col min="9" max="9" width="18.140625" style="0" customWidth="1"/>
  </cols>
  <sheetData>
    <row r="1" spans="1:8" ht="18">
      <c r="A1" s="177" t="s">
        <v>268</v>
      </c>
      <c r="B1" s="177"/>
      <c r="C1" s="177"/>
      <c r="D1" s="177"/>
      <c r="E1" s="177"/>
      <c r="F1" s="177"/>
      <c r="G1" s="177"/>
      <c r="H1" s="177"/>
    </row>
    <row r="2" spans="3:8" ht="12.75">
      <c r="C2" s="154"/>
      <c r="D2" s="154"/>
      <c r="E2" s="154"/>
      <c r="F2" s="178" t="s">
        <v>309</v>
      </c>
      <c r="G2" s="179"/>
      <c r="H2" s="106" t="s">
        <v>262</v>
      </c>
    </row>
    <row r="3" spans="1:10" ht="27.75">
      <c r="A3" s="12" t="s">
        <v>198</v>
      </c>
      <c r="B3" s="13" t="s">
        <v>200</v>
      </c>
      <c r="C3" s="103" t="s">
        <v>259</v>
      </c>
      <c r="D3" s="13" t="s">
        <v>256</v>
      </c>
      <c r="E3" s="13" t="s">
        <v>257</v>
      </c>
      <c r="F3" s="13" t="s">
        <v>260</v>
      </c>
      <c r="G3" s="13" t="s">
        <v>201</v>
      </c>
      <c r="H3" s="14" t="s">
        <v>199</v>
      </c>
      <c r="I3" s="82"/>
      <c r="J3" s="3"/>
    </row>
    <row r="4" spans="1:8" ht="14.25">
      <c r="A4" s="75" t="s">
        <v>127</v>
      </c>
      <c r="B4" s="29"/>
      <c r="C4" s="29"/>
      <c r="D4" s="29"/>
      <c r="E4" s="29"/>
      <c r="F4" s="29"/>
      <c r="G4" s="29"/>
      <c r="H4" s="28">
        <f aca="true" t="shared" si="0" ref="H4:H24">SUM(B4:G4)</f>
        <v>0</v>
      </c>
    </row>
    <row r="5" spans="1:8" ht="14.25">
      <c r="A5" s="75" t="s">
        <v>128</v>
      </c>
      <c r="B5" s="29">
        <v>6000</v>
      </c>
      <c r="C5" s="29">
        <v>600</v>
      </c>
      <c r="D5" s="29">
        <v>5000</v>
      </c>
      <c r="E5" s="29">
        <v>800</v>
      </c>
      <c r="F5" s="29">
        <v>7500</v>
      </c>
      <c r="G5" s="29">
        <v>34798</v>
      </c>
      <c r="H5" s="28">
        <f t="shared" si="0"/>
        <v>54698</v>
      </c>
    </row>
    <row r="6" spans="1:8" ht="28.5">
      <c r="A6" s="76" t="s">
        <v>129</v>
      </c>
      <c r="B6" s="29"/>
      <c r="C6" s="29"/>
      <c r="D6" s="29"/>
      <c r="E6" s="29"/>
      <c r="F6" s="29"/>
      <c r="G6" s="29"/>
      <c r="H6" s="28">
        <f t="shared" si="0"/>
        <v>0</v>
      </c>
    </row>
    <row r="7" spans="1:35" ht="16.5">
      <c r="A7" s="46" t="s">
        <v>132</v>
      </c>
      <c r="B7" s="36"/>
      <c r="C7" s="36"/>
      <c r="D7" s="36"/>
      <c r="E7" s="36"/>
      <c r="F7" s="36"/>
      <c r="G7" s="37">
        <v>158000</v>
      </c>
      <c r="H7" s="28">
        <f t="shared" si="0"/>
        <v>158000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6.5">
      <c r="A8" s="46" t="s">
        <v>133</v>
      </c>
      <c r="B8" s="23"/>
      <c r="C8" s="23"/>
      <c r="D8" s="23"/>
      <c r="E8" s="23"/>
      <c r="F8" s="23"/>
      <c r="G8" s="37">
        <v>0</v>
      </c>
      <c r="H8" s="28">
        <f t="shared" si="0"/>
        <v>0</v>
      </c>
      <c r="I8" s="38"/>
      <c r="J8" s="38"/>
      <c r="K8" s="38"/>
      <c r="L8" s="38"/>
      <c r="M8" s="3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.5">
      <c r="A9" s="46" t="s">
        <v>73</v>
      </c>
      <c r="B9" s="23"/>
      <c r="C9" s="23"/>
      <c r="D9" s="23"/>
      <c r="E9" s="23"/>
      <c r="F9" s="23"/>
      <c r="G9" s="37">
        <v>500</v>
      </c>
      <c r="H9" s="28">
        <f t="shared" si="0"/>
        <v>500</v>
      </c>
      <c r="I9" s="38"/>
      <c r="J9" s="38"/>
      <c r="K9" s="38"/>
      <c r="L9" s="38"/>
      <c r="M9" s="3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.5">
      <c r="A10" s="46" t="s">
        <v>95</v>
      </c>
      <c r="B10" s="23"/>
      <c r="C10" s="23"/>
      <c r="D10" s="23"/>
      <c r="E10" s="23"/>
      <c r="F10" s="23"/>
      <c r="G10" s="37">
        <v>15000</v>
      </c>
      <c r="H10" s="28">
        <f t="shared" si="0"/>
        <v>15000</v>
      </c>
      <c r="I10" s="38"/>
      <c r="J10" s="38"/>
      <c r="K10" s="38"/>
      <c r="L10" s="38"/>
      <c r="M10" s="3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6.5">
      <c r="A11" s="46" t="s">
        <v>93</v>
      </c>
      <c r="B11" s="23"/>
      <c r="C11" s="23"/>
      <c r="D11" s="23"/>
      <c r="E11" s="23"/>
      <c r="F11" s="23"/>
      <c r="G11" s="37">
        <v>45666</v>
      </c>
      <c r="H11" s="28">
        <f t="shared" si="0"/>
        <v>45666</v>
      </c>
      <c r="I11" s="38"/>
      <c r="J11" s="38"/>
      <c r="K11" s="38"/>
      <c r="L11" s="38"/>
      <c r="M11" s="3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>
      <c r="A12" s="46" t="s">
        <v>94</v>
      </c>
      <c r="B12" s="23"/>
      <c r="C12" s="23"/>
      <c r="D12" s="23"/>
      <c r="E12" s="23"/>
      <c r="F12" s="23"/>
      <c r="G12" s="37">
        <v>316</v>
      </c>
      <c r="H12" s="28">
        <f t="shared" si="0"/>
        <v>316</v>
      </c>
      <c r="I12" s="38"/>
      <c r="J12" s="38"/>
      <c r="K12" s="38"/>
      <c r="L12" s="38"/>
      <c r="M12" s="3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6.5">
      <c r="A13" s="46" t="s">
        <v>140</v>
      </c>
      <c r="B13" s="23"/>
      <c r="C13" s="23"/>
      <c r="D13" s="23"/>
      <c r="E13" s="23"/>
      <c r="F13" s="23"/>
      <c r="G13" s="37">
        <v>219786</v>
      </c>
      <c r="H13" s="28">
        <f t="shared" si="0"/>
        <v>219786</v>
      </c>
      <c r="I13" s="38"/>
      <c r="J13" s="38"/>
      <c r="K13" s="38"/>
      <c r="L13" s="38"/>
      <c r="M13" s="3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8" ht="28.5">
      <c r="A14" s="75" t="s">
        <v>130</v>
      </c>
      <c r="B14" s="29"/>
      <c r="C14" s="29"/>
      <c r="D14" s="29"/>
      <c r="E14" s="29"/>
      <c r="F14" s="29"/>
      <c r="G14" s="39">
        <v>0</v>
      </c>
      <c r="H14" s="28">
        <f t="shared" si="0"/>
        <v>0</v>
      </c>
    </row>
    <row r="15" spans="1:8" ht="14.25">
      <c r="A15" s="76" t="s">
        <v>131</v>
      </c>
      <c r="B15" s="29"/>
      <c r="C15" s="29">
        <v>18400</v>
      </c>
      <c r="D15" s="29"/>
      <c r="E15" s="29">
        <v>7200</v>
      </c>
      <c r="F15" s="29"/>
      <c r="G15" s="29">
        <v>37470</v>
      </c>
      <c r="H15" s="28">
        <f t="shared" si="0"/>
        <v>63070</v>
      </c>
    </row>
    <row r="16" spans="1:8" ht="18.75" customHeight="1">
      <c r="A16" s="77" t="s">
        <v>141</v>
      </c>
      <c r="B16" s="34">
        <v>108125</v>
      </c>
      <c r="C16" s="34">
        <v>14650</v>
      </c>
      <c r="D16" s="34">
        <v>74360</v>
      </c>
      <c r="E16" s="34">
        <v>18640</v>
      </c>
      <c r="F16" s="34">
        <v>27335</v>
      </c>
      <c r="G16" s="34">
        <v>0</v>
      </c>
      <c r="H16" s="135"/>
    </row>
    <row r="17" spans="1:8" ht="14.25">
      <c r="A17" s="77" t="s">
        <v>142</v>
      </c>
      <c r="B17" s="29"/>
      <c r="C17" s="29"/>
      <c r="D17" s="29"/>
      <c r="E17" s="29"/>
      <c r="F17" s="29"/>
      <c r="G17" s="29"/>
      <c r="H17" s="136">
        <f t="shared" si="0"/>
        <v>0</v>
      </c>
    </row>
    <row r="18" spans="1:8" ht="14.25">
      <c r="A18" s="76" t="s">
        <v>116</v>
      </c>
      <c r="B18" s="29"/>
      <c r="C18" s="29"/>
      <c r="D18" s="29"/>
      <c r="E18" s="29"/>
      <c r="F18" s="29"/>
      <c r="G18" s="29">
        <v>135673</v>
      </c>
      <c r="H18" s="28">
        <f t="shared" si="0"/>
        <v>135673</v>
      </c>
    </row>
    <row r="19" spans="1:8" ht="14.25">
      <c r="A19" s="75" t="s">
        <v>134</v>
      </c>
      <c r="B19" s="29"/>
      <c r="C19" s="29"/>
      <c r="D19" s="29"/>
      <c r="E19" s="29"/>
      <c r="F19" s="29"/>
      <c r="G19" s="29">
        <v>915839</v>
      </c>
      <c r="H19" s="28">
        <f t="shared" si="0"/>
        <v>915839</v>
      </c>
    </row>
    <row r="20" spans="1:8" ht="28.5">
      <c r="A20" s="75" t="s">
        <v>135</v>
      </c>
      <c r="B20" s="29"/>
      <c r="C20" s="29"/>
      <c r="D20" s="29"/>
      <c r="E20" s="29"/>
      <c r="F20" s="29"/>
      <c r="G20" s="29">
        <v>0</v>
      </c>
      <c r="H20" s="28">
        <f t="shared" si="0"/>
        <v>0</v>
      </c>
    </row>
    <row r="21" spans="1:8" ht="28.5">
      <c r="A21" s="76" t="s">
        <v>136</v>
      </c>
      <c r="B21" s="29"/>
      <c r="C21" s="29"/>
      <c r="D21" s="29"/>
      <c r="E21" s="29"/>
      <c r="F21" s="29"/>
      <c r="G21" s="29">
        <v>383</v>
      </c>
      <c r="H21" s="28">
        <f t="shared" si="0"/>
        <v>383</v>
      </c>
    </row>
    <row r="22" spans="1:8" ht="28.5">
      <c r="A22" s="75" t="s">
        <v>137</v>
      </c>
      <c r="B22" s="29"/>
      <c r="C22" s="29"/>
      <c r="D22" s="29"/>
      <c r="E22" s="29"/>
      <c r="F22" s="29"/>
      <c r="G22" s="29">
        <v>17000</v>
      </c>
      <c r="H22" s="28">
        <f t="shared" si="0"/>
        <v>17000</v>
      </c>
    </row>
    <row r="23" spans="1:8" ht="28.5">
      <c r="A23" s="75" t="s">
        <v>138</v>
      </c>
      <c r="B23" s="29"/>
      <c r="C23" s="29"/>
      <c r="D23" s="29"/>
      <c r="E23" s="29"/>
      <c r="F23" s="29"/>
      <c r="G23" s="29">
        <v>3482</v>
      </c>
      <c r="H23" s="28">
        <f t="shared" si="0"/>
        <v>3482</v>
      </c>
    </row>
    <row r="24" spans="1:8" ht="28.5">
      <c r="A24" s="75" t="s">
        <v>139</v>
      </c>
      <c r="B24" s="29"/>
      <c r="C24" s="29"/>
      <c r="D24" s="29"/>
      <c r="E24" s="29"/>
      <c r="F24" s="29"/>
      <c r="G24" s="29"/>
      <c r="H24" s="28">
        <f t="shared" si="0"/>
        <v>0</v>
      </c>
    </row>
    <row r="25" spans="1:8" ht="19.5" customHeight="1">
      <c r="A25" s="26" t="s">
        <v>171</v>
      </c>
      <c r="B25" s="28">
        <v>6000</v>
      </c>
      <c r="C25" s="28">
        <v>19000</v>
      </c>
      <c r="D25" s="28">
        <v>5000</v>
      </c>
      <c r="E25" s="28">
        <v>8000</v>
      </c>
      <c r="F25" s="28">
        <v>7500</v>
      </c>
      <c r="G25" s="28">
        <f>SUM(G5:G24)</f>
        <v>1583913</v>
      </c>
      <c r="H25" s="28">
        <f>SUM(H4:H24)</f>
        <v>1629413</v>
      </c>
    </row>
    <row r="26" spans="1:8" ht="38.25">
      <c r="A26" s="22" t="s">
        <v>174</v>
      </c>
      <c r="B26" s="29"/>
      <c r="C26" s="29"/>
      <c r="D26" s="29"/>
      <c r="E26" s="29">
        <v>2280</v>
      </c>
      <c r="F26" s="29"/>
      <c r="G26" s="29">
        <v>98322</v>
      </c>
      <c r="H26" s="29">
        <f>SUM(B26:G26)</f>
        <v>100602</v>
      </c>
    </row>
    <row r="27" spans="1:8" ht="18.75" customHeight="1">
      <c r="A27" s="22" t="s">
        <v>144</v>
      </c>
      <c r="B27" s="29"/>
      <c r="C27" s="29"/>
      <c r="D27" s="29"/>
      <c r="E27" s="29"/>
      <c r="F27" s="29"/>
      <c r="G27" s="29">
        <v>125485</v>
      </c>
      <c r="H27" s="29">
        <f>SUM(B27:G27)</f>
        <v>125485</v>
      </c>
    </row>
    <row r="28" spans="1:8" ht="24.75" customHeight="1">
      <c r="A28" s="24" t="s">
        <v>170</v>
      </c>
      <c r="B28" s="30">
        <f aca="true" t="shared" si="1" ref="B28:H28">SUM(B25:B27)</f>
        <v>6000</v>
      </c>
      <c r="C28" s="30">
        <f t="shared" si="1"/>
        <v>19000</v>
      </c>
      <c r="D28" s="30">
        <f t="shared" si="1"/>
        <v>5000</v>
      </c>
      <c r="E28" s="30">
        <f t="shared" si="1"/>
        <v>10280</v>
      </c>
      <c r="F28" s="30">
        <v>7500</v>
      </c>
      <c r="G28" s="30">
        <f>SUM(G25:G27)</f>
        <v>1807720</v>
      </c>
      <c r="H28" s="30">
        <f t="shared" si="1"/>
        <v>1855500</v>
      </c>
    </row>
    <row r="29" spans="1:8" ht="12.75">
      <c r="A29" s="22"/>
      <c r="B29" s="29"/>
      <c r="C29" s="29"/>
      <c r="D29" s="29"/>
      <c r="E29" s="29"/>
      <c r="F29" s="29"/>
      <c r="G29" s="29"/>
      <c r="H29" s="29"/>
    </row>
    <row r="30" spans="1:48" ht="30" customHeight="1">
      <c r="A30" s="23" t="s">
        <v>175</v>
      </c>
      <c r="B30" s="40"/>
      <c r="C30" s="40"/>
      <c r="D30" s="40"/>
      <c r="E30" s="40"/>
      <c r="F30" s="40"/>
      <c r="G30" s="40"/>
      <c r="H30" s="40">
        <f>SUM(H25-'rend.3.sz. mell. kiadások'!H31)</f>
        <v>-226087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7.75" customHeight="1">
      <c r="A31" s="23" t="s">
        <v>176</v>
      </c>
      <c r="B31" s="40"/>
      <c r="C31" s="40"/>
      <c r="D31" s="40"/>
      <c r="E31" s="40"/>
      <c r="F31" s="40"/>
      <c r="G31" s="40"/>
      <c r="H31" s="4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66.75" customHeight="1">
      <c r="A32" s="23" t="s">
        <v>202</v>
      </c>
      <c r="B32" s="40"/>
      <c r="C32" s="40"/>
      <c r="D32" s="40"/>
      <c r="E32" s="40"/>
      <c r="F32" s="40"/>
      <c r="G32" s="40"/>
      <c r="H32" s="40">
        <f>SUM(H30,H26)</f>
        <v>-125485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30" ht="16.5">
      <c r="A33" s="27"/>
      <c r="B33" s="4"/>
      <c r="C33" s="4"/>
      <c r="D33" s="4"/>
      <c r="E33" s="4"/>
      <c r="F33" s="4"/>
      <c r="G33" s="4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6.5">
      <c r="A34" s="2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ht="12.75">
      <c r="A35" s="11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</sheetData>
  <sheetProtection/>
  <mergeCells count="2">
    <mergeCell ref="A1:H1"/>
    <mergeCell ref="F2:G2"/>
  </mergeCells>
  <printOptions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B13">
      <selection activeCell="L8" sqref="L8"/>
    </sheetView>
  </sheetViews>
  <sheetFormatPr defaultColWidth="9.140625" defaultRowHeight="12.75"/>
  <cols>
    <col min="1" max="1" width="72.421875" style="0" customWidth="1"/>
    <col min="2" max="2" width="14.00390625" style="0" customWidth="1"/>
    <col min="3" max="3" width="12.57421875" style="0" customWidth="1"/>
    <col min="4" max="4" width="10.00390625" style="0" customWidth="1"/>
    <col min="5" max="5" width="9.57421875" style="0" customWidth="1"/>
    <col min="6" max="6" width="10.140625" style="0" customWidth="1"/>
    <col min="7" max="7" width="15.28125" style="0" customWidth="1"/>
    <col min="8" max="8" width="12.28125" style="0" customWidth="1"/>
  </cols>
  <sheetData>
    <row r="1" spans="1:8" ht="18">
      <c r="A1" s="180" t="s">
        <v>269</v>
      </c>
      <c r="B1" s="180"/>
      <c r="C1" s="180"/>
      <c r="D1" s="180"/>
      <c r="E1" s="180"/>
      <c r="F1" s="180"/>
      <c r="G1" s="180"/>
      <c r="H1" s="110" t="s">
        <v>262</v>
      </c>
    </row>
    <row r="2" ht="0.75" customHeight="1"/>
    <row r="3" spans="1:8" ht="81" customHeight="1">
      <c r="A3" s="12" t="s">
        <v>198</v>
      </c>
      <c r="B3" s="103" t="s">
        <v>200</v>
      </c>
      <c r="C3" s="103" t="s">
        <v>255</v>
      </c>
      <c r="D3" s="103" t="s">
        <v>256</v>
      </c>
      <c r="E3" s="103" t="s">
        <v>257</v>
      </c>
      <c r="F3" s="103" t="s">
        <v>260</v>
      </c>
      <c r="G3" s="13" t="s">
        <v>201</v>
      </c>
      <c r="H3" s="14" t="s">
        <v>199</v>
      </c>
    </row>
    <row r="4" spans="1:30" ht="16.5">
      <c r="A4" s="46" t="s">
        <v>37</v>
      </c>
      <c r="B4" s="111"/>
      <c r="C4" s="111"/>
      <c r="D4" s="111"/>
      <c r="E4" s="111"/>
      <c r="F4" s="111"/>
      <c r="G4" s="111"/>
      <c r="H4" s="111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0" ht="28.5">
      <c r="A5" s="46" t="s">
        <v>38</v>
      </c>
      <c r="B5" s="112"/>
      <c r="C5" s="112"/>
      <c r="D5" s="112"/>
      <c r="E5" s="112"/>
      <c r="F5" s="112"/>
      <c r="G5" s="112">
        <v>34470</v>
      </c>
      <c r="H5" s="112">
        <f>SUM(G5)</f>
        <v>34470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28.5">
      <c r="A6" s="46" t="s">
        <v>39</v>
      </c>
      <c r="B6" s="104"/>
      <c r="C6" s="104"/>
      <c r="D6" s="104"/>
      <c r="E6" s="104">
        <v>7200</v>
      </c>
      <c r="F6" s="104"/>
      <c r="G6" s="104">
        <v>3000</v>
      </c>
      <c r="H6" s="104">
        <f>SUM(E6:G6)</f>
        <v>10200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6.5">
      <c r="A7" s="46" t="s">
        <v>40</v>
      </c>
      <c r="B7" s="112"/>
      <c r="C7" s="112">
        <v>18400</v>
      </c>
      <c r="D7" s="112"/>
      <c r="E7" s="112"/>
      <c r="F7" s="112"/>
      <c r="G7" s="112"/>
      <c r="H7" s="112">
        <f>SUM(B7:G7)</f>
        <v>18400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ht="16.5">
      <c r="A8" s="46" t="s">
        <v>41</v>
      </c>
      <c r="B8" s="112"/>
      <c r="C8" s="112"/>
      <c r="D8" s="112"/>
      <c r="E8" s="112"/>
      <c r="F8" s="112"/>
      <c r="G8" s="112"/>
      <c r="H8" s="11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ht="28.5">
      <c r="A9" s="46" t="s">
        <v>42</v>
      </c>
      <c r="B9" s="104"/>
      <c r="C9" s="104"/>
      <c r="D9" s="104"/>
      <c r="E9" s="104"/>
      <c r="F9" s="104"/>
      <c r="G9" s="104"/>
      <c r="H9" s="10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6.5">
      <c r="A10" s="46" t="s">
        <v>43</v>
      </c>
      <c r="B10" s="112"/>
      <c r="C10" s="112"/>
      <c r="D10" s="112"/>
      <c r="E10" s="112"/>
      <c r="F10" s="112"/>
      <c r="G10" s="112"/>
      <c r="H10" s="112">
        <f>SUM(B10:G10)</f>
        <v>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28.5">
      <c r="A11" s="46" t="s">
        <v>44</v>
      </c>
      <c r="B11" s="112"/>
      <c r="C11" s="112"/>
      <c r="D11" s="112"/>
      <c r="E11" s="112"/>
      <c r="F11" s="112"/>
      <c r="G11" s="112"/>
      <c r="H11" s="112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28.5">
      <c r="A12" s="46" t="s">
        <v>45</v>
      </c>
      <c r="B12" s="112"/>
      <c r="C12" s="112"/>
      <c r="D12" s="112"/>
      <c r="E12" s="112"/>
      <c r="F12" s="112"/>
      <c r="G12" s="112"/>
      <c r="H12" s="112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ht="28.5" customHeight="1">
      <c r="A13" s="64" t="s">
        <v>46</v>
      </c>
      <c r="B13" s="109">
        <f>SUM(B4:B12)</f>
        <v>0</v>
      </c>
      <c r="C13" s="109">
        <f>SUM(C4:C12)</f>
        <v>18400</v>
      </c>
      <c r="D13" s="109"/>
      <c r="E13" s="109">
        <f>SUM(E4:E12)</f>
        <v>7200</v>
      </c>
      <c r="F13" s="109"/>
      <c r="G13" s="109">
        <f>SUM(G4:G12)</f>
        <v>37470</v>
      </c>
      <c r="H13" s="109">
        <f>SUM(B13:G13)</f>
        <v>63070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8"/>
      <c r="AA13" s="48" t="s">
        <v>247</v>
      </c>
      <c r="AB13" s="59"/>
      <c r="AC13" s="59"/>
      <c r="AD13" s="59"/>
    </row>
    <row r="14" spans="2:30" ht="16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6" ht="2.25" customHeight="1"/>
    <row r="17" spans="1:8" ht="69.75" customHeight="1">
      <c r="A17" s="12" t="s">
        <v>198</v>
      </c>
      <c r="B17" s="103" t="s">
        <v>200</v>
      </c>
      <c r="C17" s="103" t="s">
        <v>255</v>
      </c>
      <c r="D17" s="103" t="s">
        <v>256</v>
      </c>
      <c r="E17" s="103" t="s">
        <v>257</v>
      </c>
      <c r="F17" s="103" t="s">
        <v>260</v>
      </c>
      <c r="G17" s="13" t="s">
        <v>201</v>
      </c>
      <c r="H17" s="14" t="s">
        <v>199</v>
      </c>
    </row>
    <row r="18" spans="1:30" ht="16.5">
      <c r="A18" s="66" t="s">
        <v>47</v>
      </c>
      <c r="B18" s="65"/>
      <c r="C18" s="65"/>
      <c r="D18" s="65"/>
      <c r="E18" s="65"/>
      <c r="F18" s="65"/>
      <c r="G18" s="113"/>
      <c r="H18" s="113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ht="28.5">
      <c r="A19" s="46" t="s">
        <v>48</v>
      </c>
      <c r="B19" s="56"/>
      <c r="C19" s="56"/>
      <c r="D19" s="56"/>
      <c r="E19" s="56"/>
      <c r="F19" s="56"/>
      <c r="G19" s="112"/>
      <c r="H19" s="112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ht="28.5">
      <c r="A20" s="46" t="s">
        <v>49</v>
      </c>
      <c r="B20" s="18"/>
      <c r="C20" s="18"/>
      <c r="D20" s="18"/>
      <c r="E20" s="18"/>
      <c r="F20" s="18"/>
      <c r="G20" s="104">
        <v>915839</v>
      </c>
      <c r="H20" s="104">
        <f>SUM(G20)</f>
        <v>915839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8.5">
      <c r="A21" s="46" t="s">
        <v>59</v>
      </c>
      <c r="B21" s="18"/>
      <c r="C21" s="18"/>
      <c r="D21" s="18"/>
      <c r="E21" s="18"/>
      <c r="F21" s="18"/>
      <c r="G21" s="104"/>
      <c r="H21" s="10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6.5">
      <c r="A22" s="46" t="s">
        <v>50</v>
      </c>
      <c r="B22" s="56"/>
      <c r="C22" s="56"/>
      <c r="D22" s="56"/>
      <c r="E22" s="56"/>
      <c r="F22" s="56"/>
      <c r="G22" s="112"/>
      <c r="H22" s="112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16.5">
      <c r="A23" s="46" t="s">
        <v>51</v>
      </c>
      <c r="B23" s="56"/>
      <c r="C23" s="56"/>
      <c r="D23" s="56"/>
      <c r="E23" s="56"/>
      <c r="F23" s="56"/>
      <c r="G23" s="112"/>
      <c r="H23" s="112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ht="28.5">
      <c r="A24" s="46" t="s">
        <v>52</v>
      </c>
      <c r="B24" s="56"/>
      <c r="C24" s="56"/>
      <c r="D24" s="56"/>
      <c r="E24" s="56"/>
      <c r="F24" s="56"/>
      <c r="G24" s="112"/>
      <c r="H24" s="112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ht="16.5">
      <c r="A25" s="46" t="s">
        <v>53</v>
      </c>
      <c r="B25" s="56"/>
      <c r="C25" s="56"/>
      <c r="D25" s="56"/>
      <c r="E25" s="56"/>
      <c r="F25" s="56"/>
      <c r="G25" s="112"/>
      <c r="H25" s="112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ht="28.5">
      <c r="A26" s="46" t="s">
        <v>56</v>
      </c>
      <c r="B26" s="56"/>
      <c r="C26" s="56"/>
      <c r="D26" s="56"/>
      <c r="E26" s="56"/>
      <c r="F26" s="56"/>
      <c r="G26" s="112"/>
      <c r="H26" s="112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ht="28.5">
      <c r="A27" s="46" t="s">
        <v>54</v>
      </c>
      <c r="B27" s="56"/>
      <c r="C27" s="56"/>
      <c r="D27" s="56"/>
      <c r="E27" s="56"/>
      <c r="F27" s="56"/>
      <c r="G27" s="112"/>
      <c r="H27" s="112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ht="24.75" customHeight="1">
      <c r="A28" s="64" t="s">
        <v>55</v>
      </c>
      <c r="B28" s="67"/>
      <c r="C28" s="67"/>
      <c r="D28" s="67"/>
      <c r="E28" s="67"/>
      <c r="F28" s="67"/>
      <c r="G28" s="109">
        <f>SUM(G18:G27)</f>
        <v>915839</v>
      </c>
      <c r="H28" s="109">
        <f>SUM(G28)</f>
        <v>915839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8"/>
      <c r="AA28" s="48" t="s">
        <v>249</v>
      </c>
      <c r="AB28" s="59"/>
      <c r="AC28" s="59"/>
      <c r="AD28" s="59"/>
    </row>
  </sheetData>
  <sheetProtection/>
  <mergeCells count="1">
    <mergeCell ref="A1:G1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2"/>
  <sheetViews>
    <sheetView zoomScalePageLayoutView="0" workbookViewId="0" topLeftCell="B13">
      <selection activeCell="H14" sqref="H14"/>
    </sheetView>
  </sheetViews>
  <sheetFormatPr defaultColWidth="9.140625" defaultRowHeight="12.75"/>
  <cols>
    <col min="1" max="1" width="67.140625" style="0" customWidth="1"/>
    <col min="2" max="2" width="13.8515625" style="0" customWidth="1"/>
    <col min="3" max="3" width="13.28125" style="0" customWidth="1"/>
    <col min="4" max="4" width="11.140625" style="0" customWidth="1"/>
    <col min="5" max="5" width="11.28125" style="0" customWidth="1"/>
    <col min="6" max="6" width="10.140625" style="0" customWidth="1"/>
    <col min="7" max="7" width="15.421875" style="0" customWidth="1"/>
    <col min="8" max="8" width="12.8515625" style="0" customWidth="1"/>
  </cols>
  <sheetData>
    <row r="2" spans="2:8" ht="18">
      <c r="B2" s="132" t="s">
        <v>271</v>
      </c>
      <c r="F2" s="117" t="s">
        <v>270</v>
      </c>
      <c r="H2" s="110" t="s">
        <v>262</v>
      </c>
    </row>
    <row r="3" spans="1:8" ht="66">
      <c r="A3" s="12" t="s">
        <v>198</v>
      </c>
      <c r="B3" s="103" t="s">
        <v>200</v>
      </c>
      <c r="C3" s="103" t="s">
        <v>255</v>
      </c>
      <c r="D3" s="103" t="s">
        <v>256</v>
      </c>
      <c r="E3" s="103" t="s">
        <v>257</v>
      </c>
      <c r="F3" s="103" t="s">
        <v>260</v>
      </c>
      <c r="G3" s="13" t="s">
        <v>201</v>
      </c>
      <c r="H3" s="14" t="s">
        <v>199</v>
      </c>
    </row>
    <row r="4" spans="1:30" ht="16.5">
      <c r="A4" s="46" t="s">
        <v>16</v>
      </c>
      <c r="B4" s="45"/>
      <c r="C4" s="45"/>
      <c r="D4" s="45"/>
      <c r="E4" s="45"/>
      <c r="F4" s="45"/>
      <c r="G4" s="45"/>
      <c r="H4" s="10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0"/>
      <c r="X4" s="60"/>
      <c r="Y4" s="60"/>
      <c r="Z4" s="60"/>
      <c r="AA4" s="60"/>
      <c r="AB4" s="60"/>
      <c r="AC4" s="60"/>
      <c r="AD4" s="60"/>
    </row>
    <row r="5" spans="1:30" ht="16.5">
      <c r="A5" s="46" t="s">
        <v>17</v>
      </c>
      <c r="B5" s="45"/>
      <c r="C5" s="45"/>
      <c r="D5" s="45"/>
      <c r="E5" s="45"/>
      <c r="F5" s="45"/>
      <c r="G5" s="45"/>
      <c r="H5" s="10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60"/>
      <c r="X5" s="60"/>
      <c r="Y5" s="60"/>
      <c r="Z5" s="60"/>
      <c r="AA5" s="60"/>
      <c r="AB5" s="60"/>
      <c r="AC5" s="60"/>
      <c r="AD5" s="60"/>
    </row>
    <row r="6" spans="1:30" ht="16.5">
      <c r="A6" s="46" t="s">
        <v>18</v>
      </c>
      <c r="B6" s="45"/>
      <c r="C6" s="45"/>
      <c r="D6" s="45"/>
      <c r="E6" s="45"/>
      <c r="F6" s="45"/>
      <c r="G6" s="45"/>
      <c r="H6" s="10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60"/>
      <c r="X6" s="60"/>
      <c r="Y6" s="60"/>
      <c r="Z6" s="60"/>
      <c r="AA6" s="60"/>
      <c r="AB6" s="60"/>
      <c r="AC6" s="60"/>
      <c r="AD6" s="60"/>
    </row>
    <row r="7" spans="1:30" ht="16.5">
      <c r="A7" s="46" t="s">
        <v>19</v>
      </c>
      <c r="B7" s="17"/>
      <c r="C7" s="17"/>
      <c r="D7" s="17"/>
      <c r="E7" s="17"/>
      <c r="F7" s="17"/>
      <c r="G7" s="17"/>
      <c r="H7" s="1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8.5">
      <c r="A8" s="46" t="s">
        <v>20</v>
      </c>
      <c r="B8" s="17"/>
      <c r="C8" s="17"/>
      <c r="D8" s="17"/>
      <c r="E8" s="17"/>
      <c r="F8" s="17"/>
      <c r="G8" s="17"/>
      <c r="H8" s="1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8.5">
      <c r="A9" s="46" t="s">
        <v>21</v>
      </c>
      <c r="B9" s="17"/>
      <c r="C9" s="17"/>
      <c r="D9" s="17"/>
      <c r="E9" s="17"/>
      <c r="F9" s="17"/>
      <c r="G9" s="17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6.5">
      <c r="A10" s="46" t="s">
        <v>22</v>
      </c>
      <c r="B10" s="45"/>
      <c r="C10" s="45"/>
      <c r="D10" s="45"/>
      <c r="E10" s="45"/>
      <c r="F10" s="45"/>
      <c r="G10" s="45"/>
      <c r="H10" s="10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60"/>
      <c r="X10" s="60"/>
      <c r="Y10" s="60"/>
      <c r="Z10" s="60"/>
      <c r="AA10" s="60"/>
      <c r="AB10" s="60"/>
      <c r="AC10" s="60"/>
      <c r="AD10" s="60"/>
    </row>
    <row r="11" spans="1:30" ht="28.5">
      <c r="A11" s="46" t="s">
        <v>23</v>
      </c>
      <c r="B11" s="45"/>
      <c r="C11" s="45"/>
      <c r="D11" s="45"/>
      <c r="E11" s="45"/>
      <c r="F11" s="45"/>
      <c r="G11" s="45"/>
      <c r="H11" s="10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0"/>
      <c r="X11" s="60"/>
      <c r="Y11" s="60"/>
      <c r="Z11" s="60"/>
      <c r="AA11" s="60"/>
      <c r="AB11" s="60"/>
      <c r="AC11" s="60"/>
      <c r="AD11" s="60"/>
    </row>
    <row r="12" spans="1:30" ht="16.5">
      <c r="A12" s="46" t="s">
        <v>24</v>
      </c>
      <c r="B12" s="45"/>
      <c r="C12" s="45"/>
      <c r="D12" s="45"/>
      <c r="E12" s="45"/>
      <c r="F12" s="45"/>
      <c r="G12" s="45"/>
      <c r="H12" s="10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60"/>
      <c r="X12" s="60"/>
      <c r="Y12" s="60"/>
      <c r="Z12" s="60"/>
      <c r="AA12" s="60"/>
      <c r="AB12" s="60"/>
      <c r="AC12" s="60"/>
      <c r="AD12" s="60"/>
    </row>
    <row r="13" spans="1:30" ht="28.5">
      <c r="A13" s="46" t="s">
        <v>26</v>
      </c>
      <c r="B13" s="45"/>
      <c r="C13" s="45"/>
      <c r="D13" s="45"/>
      <c r="E13" s="45"/>
      <c r="F13" s="45"/>
      <c r="G13" s="45"/>
      <c r="H13" s="10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60"/>
      <c r="X13" s="60"/>
      <c r="Y13" s="60"/>
      <c r="Z13" s="60"/>
      <c r="AA13" s="60"/>
      <c r="AB13" s="60"/>
      <c r="AC13" s="60"/>
      <c r="AD13" s="60"/>
    </row>
    <row r="14" spans="1:30" ht="30" customHeight="1">
      <c r="A14" s="64" t="s">
        <v>25</v>
      </c>
      <c r="B14" s="67"/>
      <c r="C14" s="67"/>
      <c r="D14" s="67"/>
      <c r="E14" s="67"/>
      <c r="F14" s="67"/>
      <c r="G14" s="67"/>
      <c r="H14" s="109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 t="s">
        <v>248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ht="12.75">
      <c r="A15" s="11"/>
    </row>
    <row r="16" ht="12.75">
      <c r="A16" s="11"/>
    </row>
    <row r="17" spans="1:8" ht="66">
      <c r="A17" s="12" t="s">
        <v>198</v>
      </c>
      <c r="B17" s="103" t="s">
        <v>200</v>
      </c>
      <c r="C17" s="103" t="s">
        <v>255</v>
      </c>
      <c r="D17" s="103" t="s">
        <v>256</v>
      </c>
      <c r="E17" s="103" t="s">
        <v>257</v>
      </c>
      <c r="F17" s="103" t="s">
        <v>260</v>
      </c>
      <c r="G17" s="13" t="s">
        <v>201</v>
      </c>
      <c r="H17" s="14" t="s">
        <v>199</v>
      </c>
    </row>
    <row r="18" spans="1:30" ht="16.5">
      <c r="A18" s="46" t="s">
        <v>27</v>
      </c>
      <c r="B18" s="17"/>
      <c r="C18" s="17"/>
      <c r="D18" s="17"/>
      <c r="E18" s="17"/>
      <c r="F18" s="17"/>
      <c r="G18" s="114"/>
      <c r="H18" s="1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6.5">
      <c r="A19" s="46" t="s">
        <v>28</v>
      </c>
      <c r="B19" s="18"/>
      <c r="C19" s="18"/>
      <c r="D19" s="18"/>
      <c r="E19" s="18"/>
      <c r="F19" s="18"/>
      <c r="G19" s="114"/>
      <c r="H19" s="10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6.5">
      <c r="A20" s="46" t="s">
        <v>29</v>
      </c>
      <c r="B20" s="17"/>
      <c r="C20" s="17"/>
      <c r="D20" s="17"/>
      <c r="E20" s="17"/>
      <c r="F20" s="17"/>
      <c r="G20" s="114">
        <v>383</v>
      </c>
      <c r="H20" s="114">
        <f>SUM(G20)</f>
        <v>383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6.5">
      <c r="A21" s="46" t="s">
        <v>30</v>
      </c>
      <c r="B21" s="17"/>
      <c r="C21" s="17"/>
      <c r="D21" s="17"/>
      <c r="E21" s="17"/>
      <c r="F21" s="17"/>
      <c r="G21" s="114"/>
      <c r="H21" s="1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8.5">
      <c r="A22" s="46" t="s">
        <v>31</v>
      </c>
      <c r="B22" s="17"/>
      <c r="C22" s="17"/>
      <c r="D22" s="17"/>
      <c r="E22" s="17"/>
      <c r="F22" s="17"/>
      <c r="G22" s="114"/>
      <c r="H22" s="1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8.5">
      <c r="A23" s="46" t="s">
        <v>32</v>
      </c>
      <c r="B23" s="17"/>
      <c r="C23" s="17"/>
      <c r="D23" s="17"/>
      <c r="E23" s="17"/>
      <c r="F23" s="17"/>
      <c r="G23" s="114"/>
      <c r="H23" s="1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8.5">
      <c r="A24" s="46" t="s">
        <v>33</v>
      </c>
      <c r="B24" s="17"/>
      <c r="C24" s="17"/>
      <c r="D24" s="17"/>
      <c r="E24" s="17"/>
      <c r="F24" s="17"/>
      <c r="G24" s="114"/>
      <c r="H24" s="1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8.5">
      <c r="A25" s="46" t="s">
        <v>34</v>
      </c>
      <c r="B25" s="17"/>
      <c r="C25" s="17"/>
      <c r="D25" s="17"/>
      <c r="E25" s="17"/>
      <c r="F25" s="17"/>
      <c r="G25" s="114"/>
      <c r="H25" s="1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.5">
      <c r="A26" s="46" t="s">
        <v>35</v>
      </c>
      <c r="B26" s="17"/>
      <c r="C26" s="17"/>
      <c r="D26" s="17"/>
      <c r="E26" s="17"/>
      <c r="F26" s="17"/>
      <c r="G26" s="114"/>
      <c r="H26" s="1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8.5">
      <c r="A27" s="46" t="s">
        <v>36</v>
      </c>
      <c r="B27" s="17"/>
      <c r="C27" s="17"/>
      <c r="D27" s="17"/>
      <c r="E27" s="17"/>
      <c r="F27" s="17"/>
      <c r="G27" s="114"/>
      <c r="H27" s="1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3" customHeight="1">
      <c r="A28" s="64" t="s">
        <v>136</v>
      </c>
      <c r="B28" s="67"/>
      <c r="C28" s="67"/>
      <c r="D28" s="67"/>
      <c r="E28" s="67"/>
      <c r="F28" s="67"/>
      <c r="G28" s="115">
        <f>SUM(G18:G27)</f>
        <v>383</v>
      </c>
      <c r="H28" s="109">
        <f>SUM(G28)</f>
        <v>383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 t="s">
        <v>250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PageLayoutView="0" workbookViewId="0" topLeftCell="B1">
      <selection activeCell="H34" sqref="H34"/>
    </sheetView>
  </sheetViews>
  <sheetFormatPr defaultColWidth="9.140625" defaultRowHeight="12.75"/>
  <cols>
    <col min="1" max="1" width="53.8515625" style="0" customWidth="1"/>
    <col min="2" max="2" width="14.57421875" style="0" customWidth="1"/>
    <col min="3" max="3" width="12.8515625" style="0" customWidth="1"/>
    <col min="4" max="5" width="10.140625" style="0" customWidth="1"/>
    <col min="6" max="6" width="10.8515625" style="0" customWidth="1"/>
    <col min="7" max="7" width="16.421875" style="0" customWidth="1"/>
    <col min="8" max="8" width="12.8515625" style="0" customWidth="1"/>
  </cols>
  <sheetData>
    <row r="1" spans="1:8" ht="15">
      <c r="A1" s="181"/>
      <c r="B1" s="181"/>
      <c r="C1" s="181"/>
      <c r="D1" s="181"/>
      <c r="E1" s="181"/>
      <c r="F1" s="181"/>
      <c r="G1" s="181"/>
      <c r="H1" s="181"/>
    </row>
    <row r="2" spans="3:10" ht="18">
      <c r="C2" s="133"/>
      <c r="D2" s="130"/>
      <c r="E2" s="130"/>
      <c r="F2" s="130"/>
      <c r="G2" s="130"/>
      <c r="H2" s="130"/>
      <c r="I2" s="130"/>
      <c r="J2" s="130"/>
    </row>
    <row r="3" spans="6:8" ht="12.75">
      <c r="F3" s="117" t="s">
        <v>272</v>
      </c>
      <c r="H3" s="110" t="s">
        <v>262</v>
      </c>
    </row>
    <row r="4" spans="1:8" ht="81.75" customHeight="1">
      <c r="A4" s="12" t="s">
        <v>198</v>
      </c>
      <c r="B4" s="103" t="s">
        <v>200</v>
      </c>
      <c r="C4" s="103" t="s">
        <v>255</v>
      </c>
      <c r="D4" s="103" t="s">
        <v>256</v>
      </c>
      <c r="E4" s="103" t="s">
        <v>257</v>
      </c>
      <c r="F4" s="103" t="s">
        <v>260</v>
      </c>
      <c r="G4" s="13" t="s">
        <v>201</v>
      </c>
      <c r="H4" s="14" t="s">
        <v>199</v>
      </c>
    </row>
    <row r="5" spans="1:30" ht="16.5">
      <c r="A5" s="66" t="s">
        <v>8</v>
      </c>
      <c r="B5" s="65"/>
      <c r="C5" s="65"/>
      <c r="D5" s="65"/>
      <c r="E5" s="65"/>
      <c r="F5" s="65"/>
      <c r="G5" s="113"/>
      <c r="H5" s="113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ht="16.5">
      <c r="A6" s="66" t="s">
        <v>9</v>
      </c>
      <c r="B6" s="65"/>
      <c r="C6" s="65"/>
      <c r="D6" s="65"/>
      <c r="E6" s="65"/>
      <c r="F6" s="65"/>
      <c r="G6" s="113"/>
      <c r="H6" s="113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16.5">
      <c r="A7" s="66" t="s">
        <v>10</v>
      </c>
      <c r="B7" s="65"/>
      <c r="C7" s="65"/>
      <c r="D7" s="65"/>
      <c r="E7" s="65"/>
      <c r="F7" s="65"/>
      <c r="G7" s="113"/>
      <c r="H7" s="113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ht="28.5">
      <c r="A8" s="66" t="s">
        <v>11</v>
      </c>
      <c r="B8" s="65"/>
      <c r="C8" s="65"/>
      <c r="D8" s="65"/>
      <c r="E8" s="65"/>
      <c r="F8" s="65"/>
      <c r="G8" s="113"/>
      <c r="H8" s="113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0" ht="28.5">
      <c r="A9" s="46" t="s">
        <v>12</v>
      </c>
      <c r="B9" s="56"/>
      <c r="C9" s="56"/>
      <c r="D9" s="56"/>
      <c r="E9" s="56"/>
      <c r="F9" s="56"/>
      <c r="G9" s="127">
        <v>316</v>
      </c>
      <c r="H9" s="127">
        <f>SUM(G9)</f>
        <v>316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ht="16.5">
      <c r="A10" s="46" t="s">
        <v>13</v>
      </c>
      <c r="B10" s="56"/>
      <c r="C10" s="56"/>
      <c r="D10" s="56"/>
      <c r="E10" s="56"/>
      <c r="F10" s="56"/>
      <c r="G10" s="127"/>
      <c r="H10" s="12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6.5">
      <c r="A11" s="46" t="s">
        <v>14</v>
      </c>
      <c r="B11" s="56"/>
      <c r="C11" s="56"/>
      <c r="D11" s="56"/>
      <c r="E11" s="56"/>
      <c r="F11" s="56"/>
      <c r="G11" s="127"/>
      <c r="H11" s="12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28.5">
      <c r="A12" s="46" t="s">
        <v>15</v>
      </c>
      <c r="B12" s="18"/>
      <c r="C12" s="18"/>
      <c r="D12" s="18"/>
      <c r="E12" s="18"/>
      <c r="F12" s="18"/>
      <c r="G12" s="128"/>
      <c r="H12" s="12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8" ht="21.75" customHeight="1">
      <c r="A13" s="62" t="s">
        <v>61</v>
      </c>
      <c r="B13" s="15"/>
      <c r="C13" s="15"/>
      <c r="D13" s="15"/>
      <c r="E13" s="15"/>
      <c r="F13" s="15"/>
      <c r="G13" s="129">
        <f>SUM(G5:G12)</f>
        <v>316</v>
      </c>
      <c r="H13" s="129">
        <f>SUM(H5:H12)</f>
        <v>316</v>
      </c>
    </row>
    <row r="14" spans="7:8" ht="12.75">
      <c r="G14" s="124"/>
      <c r="H14" s="124"/>
    </row>
    <row r="16" ht="12.75">
      <c r="H16" s="110" t="s">
        <v>262</v>
      </c>
    </row>
    <row r="17" spans="1:8" ht="66">
      <c r="A17" s="12" t="s">
        <v>198</v>
      </c>
      <c r="B17" s="103" t="s">
        <v>200</v>
      </c>
      <c r="C17" s="103" t="s">
        <v>255</v>
      </c>
      <c r="D17" s="103" t="s">
        <v>256</v>
      </c>
      <c r="E17" s="103" t="s">
        <v>257</v>
      </c>
      <c r="F17" s="103" t="s">
        <v>260</v>
      </c>
      <c r="G17" s="13" t="s">
        <v>201</v>
      </c>
      <c r="H17" s="14" t="s">
        <v>199</v>
      </c>
    </row>
    <row r="18" spans="1:17" ht="14.25">
      <c r="A18" s="78" t="s">
        <v>101</v>
      </c>
      <c r="B18" s="125"/>
      <c r="C18" s="125"/>
      <c r="D18" s="125"/>
      <c r="E18" s="125"/>
      <c r="F18" s="125"/>
      <c r="G18" s="125"/>
      <c r="H18" s="126">
        <f>SUM(B18:G18)</f>
        <v>0</v>
      </c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4.25">
      <c r="A19" s="78" t="s">
        <v>102</v>
      </c>
      <c r="B19" s="125"/>
      <c r="C19" s="125"/>
      <c r="D19" s="125"/>
      <c r="E19" s="125"/>
      <c r="F19" s="125"/>
      <c r="G19" s="125"/>
      <c r="H19" s="126"/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14.25">
      <c r="A20" s="78" t="s">
        <v>103</v>
      </c>
      <c r="B20" s="125"/>
      <c r="C20" s="125"/>
      <c r="D20" s="125"/>
      <c r="E20" s="125"/>
      <c r="F20" s="125"/>
      <c r="G20" s="125"/>
      <c r="H20" s="126"/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14.25">
      <c r="A21" s="84" t="s">
        <v>127</v>
      </c>
      <c r="B21" s="126"/>
      <c r="C21" s="125"/>
      <c r="D21" s="125"/>
      <c r="E21" s="125"/>
      <c r="F21" s="125"/>
      <c r="G21" s="125"/>
      <c r="H21" s="126">
        <f>SUM(B21:G21)</f>
        <v>0</v>
      </c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4.25">
      <c r="A22" s="78" t="s">
        <v>104</v>
      </c>
      <c r="B22" s="125"/>
      <c r="C22" s="125"/>
      <c r="D22" s="125"/>
      <c r="E22" s="125"/>
      <c r="F22" s="125"/>
      <c r="G22" s="125"/>
      <c r="H22" s="126"/>
      <c r="I22" s="83"/>
      <c r="J22" s="83"/>
      <c r="K22" s="83"/>
      <c r="L22" s="83"/>
      <c r="M22" s="83"/>
      <c r="N22" s="83"/>
      <c r="O22" s="83"/>
      <c r="P22" s="83"/>
      <c r="Q22" s="83"/>
    </row>
    <row r="23" spans="1:17" ht="14.25">
      <c r="A23" s="78" t="s">
        <v>105</v>
      </c>
      <c r="B23" s="125">
        <v>4700</v>
      </c>
      <c r="C23" s="125">
        <v>600</v>
      </c>
      <c r="D23" s="125"/>
      <c r="E23" s="125">
        <v>800</v>
      </c>
      <c r="F23" s="125">
        <v>4500</v>
      </c>
      <c r="G23" s="125">
        <v>7420</v>
      </c>
      <c r="H23" s="126">
        <f>SUM(B23:G23)</f>
        <v>18020</v>
      </c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4.25">
      <c r="A24" s="78" t="s">
        <v>106</v>
      </c>
      <c r="B24" s="125"/>
      <c r="C24" s="125"/>
      <c r="D24" s="125"/>
      <c r="E24" s="125"/>
      <c r="F24" s="125"/>
      <c r="G24" s="125"/>
      <c r="H24" s="126">
        <f>SUM(B24:G24)</f>
        <v>0</v>
      </c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4.25">
      <c r="A25" s="78" t="s">
        <v>107</v>
      </c>
      <c r="B25" s="125"/>
      <c r="C25" s="125"/>
      <c r="D25" s="125"/>
      <c r="E25" s="125"/>
      <c r="F25" s="125"/>
      <c r="G25" s="125">
        <v>8900</v>
      </c>
      <c r="H25" s="126">
        <f>SUM(B25:G25)</f>
        <v>8900</v>
      </c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4.25">
      <c r="A26" s="78" t="s">
        <v>108</v>
      </c>
      <c r="B26" s="125"/>
      <c r="C26" s="125"/>
      <c r="D26" s="125"/>
      <c r="E26" s="125"/>
      <c r="F26" s="125">
        <v>1400</v>
      </c>
      <c r="G26" s="125">
        <v>1400</v>
      </c>
      <c r="H26" s="126">
        <f>SUM(B26:G26)</f>
        <v>2800</v>
      </c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14.25">
      <c r="A27" s="78" t="s">
        <v>109</v>
      </c>
      <c r="B27" s="125"/>
      <c r="C27" s="125"/>
      <c r="D27" s="125">
        <v>5000</v>
      </c>
      <c r="E27" s="125"/>
      <c r="F27" s="125"/>
      <c r="G27" s="125">
        <v>4800</v>
      </c>
      <c r="H27" s="126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14.25">
      <c r="A28" s="78" t="s">
        <v>110</v>
      </c>
      <c r="B28" s="125"/>
      <c r="C28" s="125"/>
      <c r="D28" s="125"/>
      <c r="E28" s="125"/>
      <c r="F28" s="125"/>
      <c r="G28" s="125"/>
      <c r="H28" s="126"/>
      <c r="I28" s="83"/>
      <c r="J28" s="83"/>
      <c r="K28" s="83"/>
      <c r="L28" s="83"/>
      <c r="M28" s="83"/>
      <c r="N28" s="83"/>
      <c r="O28" s="83"/>
      <c r="P28" s="83"/>
      <c r="Q28" s="83"/>
    </row>
    <row r="29" spans="1:17" ht="14.25">
      <c r="A29" s="78" t="s">
        <v>111</v>
      </c>
      <c r="B29" s="125"/>
      <c r="C29" s="125"/>
      <c r="D29" s="125"/>
      <c r="E29" s="125"/>
      <c r="F29" s="125"/>
      <c r="G29" s="125"/>
      <c r="H29" s="126"/>
      <c r="I29" s="83"/>
      <c r="J29" s="83"/>
      <c r="K29" s="83"/>
      <c r="L29" s="83"/>
      <c r="M29" s="83"/>
      <c r="N29" s="83"/>
      <c r="O29" s="83"/>
      <c r="P29" s="83"/>
      <c r="Q29" s="83"/>
    </row>
    <row r="30" spans="1:17" ht="28.5">
      <c r="A30" s="78" t="s">
        <v>112</v>
      </c>
      <c r="B30" s="125"/>
      <c r="C30" s="125"/>
      <c r="D30" s="125"/>
      <c r="E30" s="125"/>
      <c r="F30" s="125"/>
      <c r="G30" s="125"/>
      <c r="H30" s="126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14.25">
      <c r="A31" s="84" t="s">
        <v>113</v>
      </c>
      <c r="B31" s="125"/>
      <c r="C31" s="125"/>
      <c r="D31" s="125"/>
      <c r="E31" s="125"/>
      <c r="F31" s="125"/>
      <c r="G31" s="125"/>
      <c r="H31" s="126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4.25">
      <c r="A32" s="84" t="s">
        <v>114</v>
      </c>
      <c r="B32" s="125">
        <v>1300</v>
      </c>
      <c r="C32" s="125"/>
      <c r="D32" s="125"/>
      <c r="E32" s="125"/>
      <c r="F32" s="125">
        <v>1600</v>
      </c>
      <c r="G32" s="125">
        <v>12100</v>
      </c>
      <c r="H32" s="126">
        <f>SUM(B32:G32)</f>
        <v>15000</v>
      </c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28.5">
      <c r="A33" s="84" t="s">
        <v>115</v>
      </c>
      <c r="B33" s="125"/>
      <c r="C33" s="125"/>
      <c r="D33" s="125"/>
      <c r="E33" s="125"/>
      <c r="F33" s="125"/>
      <c r="G33" s="125">
        <v>178</v>
      </c>
      <c r="H33" s="126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22.5" customHeight="1">
      <c r="A34" s="80" t="s">
        <v>128</v>
      </c>
      <c r="B34" s="126">
        <f>SUM(B22:B33)</f>
        <v>6000</v>
      </c>
      <c r="C34" s="126">
        <f>SUM(C22:C33)</f>
        <v>600</v>
      </c>
      <c r="D34" s="126">
        <f>SUM(D23:D33)</f>
        <v>5000</v>
      </c>
      <c r="E34" s="126">
        <f>SUM(E22:E33)</f>
        <v>800</v>
      </c>
      <c r="F34" s="126">
        <f>SUM(F22:F33)</f>
        <v>7500</v>
      </c>
      <c r="G34" s="126">
        <f>SUM(G22:G33)</f>
        <v>34798</v>
      </c>
      <c r="H34" s="126">
        <f>SUM(B34:G34)</f>
        <v>54698</v>
      </c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1">
    <mergeCell ref="A1:H1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5"/>
  <sheetViews>
    <sheetView zoomScalePageLayoutView="0" workbookViewId="0" topLeftCell="C1">
      <selection activeCell="G21" sqref="G21"/>
    </sheetView>
  </sheetViews>
  <sheetFormatPr defaultColWidth="9.140625" defaultRowHeight="12.75"/>
  <cols>
    <col min="1" max="1" width="51.140625" style="0" customWidth="1"/>
    <col min="2" max="2" width="13.8515625" style="0" customWidth="1"/>
    <col min="3" max="3" width="13.140625" style="0" customWidth="1"/>
    <col min="4" max="4" width="10.28125" style="0" customWidth="1"/>
    <col min="5" max="5" width="10.421875" style="0" customWidth="1"/>
    <col min="6" max="6" width="10.57421875" style="0" customWidth="1"/>
    <col min="7" max="7" width="17.421875" style="0" customWidth="1"/>
    <col min="8" max="8" width="12.8515625" style="0" customWidth="1"/>
  </cols>
  <sheetData>
    <row r="2" spans="6:8" ht="12.75">
      <c r="F2" s="117" t="s">
        <v>273</v>
      </c>
      <c r="H2" s="110" t="s">
        <v>262</v>
      </c>
    </row>
    <row r="3" spans="1:23" ht="66">
      <c r="A3" s="12" t="s">
        <v>198</v>
      </c>
      <c r="B3" s="103" t="s">
        <v>200</v>
      </c>
      <c r="C3" s="103" t="s">
        <v>255</v>
      </c>
      <c r="D3" s="103" t="s">
        <v>256</v>
      </c>
      <c r="E3" s="103" t="s">
        <v>257</v>
      </c>
      <c r="F3" s="103" t="s">
        <v>260</v>
      </c>
      <c r="G3" s="13" t="s">
        <v>201</v>
      </c>
      <c r="H3" s="14" t="s">
        <v>199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5">
      <c r="A4" s="63" t="s">
        <v>4</v>
      </c>
      <c r="B4" s="17"/>
      <c r="C4" s="17"/>
      <c r="D4" s="17"/>
      <c r="E4" s="17"/>
      <c r="F4" s="17"/>
      <c r="G4" s="114"/>
      <c r="H4" s="1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5">
      <c r="A5" s="63" t="s">
        <v>3</v>
      </c>
      <c r="B5" s="17"/>
      <c r="C5" s="17"/>
      <c r="D5" s="17"/>
      <c r="E5" s="17"/>
      <c r="F5" s="17"/>
      <c r="G5" s="114"/>
      <c r="H5" s="11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6.5">
      <c r="A6" s="63" t="s">
        <v>2</v>
      </c>
      <c r="B6" s="17"/>
      <c r="C6" s="17"/>
      <c r="D6" s="17"/>
      <c r="E6" s="17"/>
      <c r="F6" s="17"/>
      <c r="G6" s="114"/>
      <c r="H6" s="11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5">
      <c r="A7" s="63" t="s">
        <v>1</v>
      </c>
      <c r="B7" s="17"/>
      <c r="C7" s="17"/>
      <c r="D7" s="17"/>
      <c r="E7" s="17"/>
      <c r="F7" s="17"/>
      <c r="G7" s="114">
        <v>5800</v>
      </c>
      <c r="H7" s="114">
        <f>SUM(G7)</f>
        <v>5800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6.5">
      <c r="A8" s="63" t="s">
        <v>0</v>
      </c>
      <c r="B8" s="17"/>
      <c r="C8" s="17"/>
      <c r="D8" s="17"/>
      <c r="E8" s="17"/>
      <c r="F8" s="17"/>
      <c r="G8" s="114">
        <v>200</v>
      </c>
      <c r="H8" s="114">
        <f>SUM(G8)</f>
        <v>200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6.5">
      <c r="A9" s="63" t="s">
        <v>60</v>
      </c>
      <c r="B9" s="17"/>
      <c r="C9" s="17"/>
      <c r="D9" s="17"/>
      <c r="E9" s="17"/>
      <c r="F9" s="17"/>
      <c r="G9" s="114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8.5">
      <c r="A10" s="63" t="s">
        <v>5</v>
      </c>
      <c r="B10" s="17"/>
      <c r="C10" s="17"/>
      <c r="D10" s="17"/>
      <c r="E10" s="17"/>
      <c r="F10" s="17"/>
      <c r="G10" s="114">
        <v>152000</v>
      </c>
      <c r="H10" s="114">
        <f>SUM(B10:G10)</f>
        <v>152000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8.5">
      <c r="A11" s="63" t="s">
        <v>6</v>
      </c>
      <c r="B11" s="17"/>
      <c r="C11" s="17"/>
      <c r="D11" s="17"/>
      <c r="E11" s="17"/>
      <c r="F11" s="17"/>
      <c r="G11" s="114"/>
      <c r="H11" s="1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6.5">
      <c r="A12" s="63"/>
      <c r="B12" s="17"/>
      <c r="C12" s="17"/>
      <c r="D12" s="17"/>
      <c r="E12" s="17"/>
      <c r="F12" s="17"/>
      <c r="G12" s="114"/>
      <c r="H12" s="1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6.5">
      <c r="A13" s="63"/>
      <c r="B13" s="17"/>
      <c r="C13" s="17"/>
      <c r="D13" s="17"/>
      <c r="E13" s="17"/>
      <c r="F13" s="17"/>
      <c r="G13" s="114"/>
      <c r="H13" s="1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6.5">
      <c r="A14" s="63"/>
      <c r="B14" s="17"/>
      <c r="C14" s="17"/>
      <c r="D14" s="17"/>
      <c r="E14" s="17"/>
      <c r="F14" s="17"/>
      <c r="G14" s="114"/>
      <c r="H14" s="1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8" ht="15.75">
      <c r="A15" s="64" t="s">
        <v>7</v>
      </c>
      <c r="B15" s="15"/>
      <c r="C15" s="15"/>
      <c r="D15" s="15"/>
      <c r="E15" s="15"/>
      <c r="F15" s="15"/>
      <c r="G15" s="116">
        <f>SUM(G4:G14)</f>
        <v>158000</v>
      </c>
      <c r="H15" s="116">
        <f>SUM(H4:H14)</f>
        <v>158000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C28">
      <selection activeCell="L36" sqref="L36"/>
    </sheetView>
  </sheetViews>
  <sheetFormatPr defaultColWidth="9.140625" defaultRowHeight="12.75"/>
  <cols>
    <col min="2" max="2" width="54.140625" style="0" customWidth="1"/>
    <col min="3" max="3" width="13.57421875" style="0" customWidth="1"/>
    <col min="4" max="4" width="13.00390625" style="0" customWidth="1"/>
    <col min="5" max="5" width="11.28125" style="0" customWidth="1"/>
    <col min="6" max="6" width="11.00390625" style="0" customWidth="1"/>
    <col min="7" max="7" width="12.421875" style="0" customWidth="1"/>
    <col min="8" max="8" width="21.8515625" style="0" customWidth="1"/>
    <col min="9" max="9" width="18.8515625" style="0" customWidth="1"/>
  </cols>
  <sheetData>
    <row r="2" spans="7:9" ht="12.75">
      <c r="G2" s="117" t="s">
        <v>274</v>
      </c>
      <c r="I2" s="110" t="s">
        <v>264</v>
      </c>
    </row>
    <row r="3" spans="2:9" ht="63.75">
      <c r="B3" s="153" t="s">
        <v>301</v>
      </c>
      <c r="C3" s="103" t="s">
        <v>200</v>
      </c>
      <c r="D3" s="103" t="s">
        <v>255</v>
      </c>
      <c r="E3" s="103" t="s">
        <v>256</v>
      </c>
      <c r="F3" s="103" t="s">
        <v>257</v>
      </c>
      <c r="G3" s="103" t="s">
        <v>260</v>
      </c>
      <c r="H3" s="13" t="s">
        <v>201</v>
      </c>
      <c r="I3" s="14" t="s">
        <v>199</v>
      </c>
    </row>
    <row r="4" spans="2:18" ht="12.75" customHeight="1">
      <c r="B4" s="78" t="s">
        <v>292</v>
      </c>
      <c r="C4" s="79"/>
      <c r="D4" s="79"/>
      <c r="E4" s="79"/>
      <c r="F4" s="79"/>
      <c r="G4" s="79"/>
      <c r="H4" s="118">
        <v>104836200</v>
      </c>
      <c r="I4" s="119">
        <f aca="true" t="shared" si="0" ref="I4:I20">SUM(H4)</f>
        <v>104836200</v>
      </c>
      <c r="J4" s="72"/>
      <c r="K4" s="72"/>
      <c r="L4" s="72"/>
      <c r="M4" s="72"/>
      <c r="N4" s="72"/>
      <c r="O4" s="72"/>
      <c r="P4" s="72"/>
      <c r="Q4" s="72"/>
      <c r="R4" s="72"/>
    </row>
    <row r="5" spans="2:18" ht="28.5">
      <c r="B5" s="78" t="s">
        <v>306</v>
      </c>
      <c r="C5" s="79"/>
      <c r="D5" s="79"/>
      <c r="E5" s="79"/>
      <c r="F5" s="79"/>
      <c r="G5" s="79"/>
      <c r="H5" s="118">
        <v>9661274</v>
      </c>
      <c r="I5" s="119">
        <f t="shared" si="0"/>
        <v>9661274</v>
      </c>
      <c r="J5" s="72"/>
      <c r="K5" s="72"/>
      <c r="L5" s="72"/>
      <c r="M5" s="72"/>
      <c r="N5" s="72"/>
      <c r="O5" s="72"/>
      <c r="P5" s="72"/>
      <c r="Q5" s="72"/>
      <c r="R5" s="72"/>
    </row>
    <row r="6" spans="2:18" ht="14.25">
      <c r="B6" s="78" t="s">
        <v>303</v>
      </c>
      <c r="C6" s="79"/>
      <c r="D6" s="79"/>
      <c r="E6" s="79"/>
      <c r="F6" s="79"/>
      <c r="G6" s="79"/>
      <c r="H6" s="118">
        <v>11085100</v>
      </c>
      <c r="I6" s="119">
        <f t="shared" si="0"/>
        <v>11085100</v>
      </c>
      <c r="J6" s="72"/>
      <c r="K6" s="72"/>
      <c r="L6" s="72"/>
      <c r="M6" s="72"/>
      <c r="N6" s="72"/>
      <c r="O6" s="72"/>
      <c r="P6" s="72"/>
      <c r="Q6" s="72"/>
      <c r="R6" s="72"/>
    </row>
    <row r="7" spans="2:18" ht="14.25">
      <c r="B7" s="78" t="s">
        <v>304</v>
      </c>
      <c r="C7" s="79"/>
      <c r="D7" s="79"/>
      <c r="E7" s="79"/>
      <c r="F7" s="79"/>
      <c r="G7" s="79"/>
      <c r="H7" s="118">
        <v>598922</v>
      </c>
      <c r="I7" s="119">
        <f t="shared" si="0"/>
        <v>598922</v>
      </c>
      <c r="J7" s="72"/>
      <c r="K7" s="72"/>
      <c r="L7" s="72"/>
      <c r="M7" s="72"/>
      <c r="N7" s="72"/>
      <c r="O7" s="72"/>
      <c r="P7" s="72"/>
      <c r="Q7" s="72"/>
      <c r="R7" s="72"/>
    </row>
    <row r="8" spans="2:18" ht="14.25">
      <c r="B8" s="78" t="s">
        <v>305</v>
      </c>
      <c r="C8" s="79"/>
      <c r="D8" s="79"/>
      <c r="E8" s="79"/>
      <c r="F8" s="79"/>
      <c r="G8" s="79"/>
      <c r="H8" s="118">
        <v>100000</v>
      </c>
      <c r="I8" s="119">
        <f t="shared" si="0"/>
        <v>100000</v>
      </c>
      <c r="J8" s="72"/>
      <c r="K8" s="72"/>
      <c r="L8" s="72"/>
      <c r="M8" s="72"/>
      <c r="N8" s="72"/>
      <c r="O8" s="72"/>
      <c r="P8" s="72"/>
      <c r="Q8" s="72"/>
      <c r="R8" s="72"/>
    </row>
    <row r="9" spans="2:18" ht="14.25">
      <c r="B9" s="78" t="s">
        <v>293</v>
      </c>
      <c r="C9" s="79"/>
      <c r="D9" s="79"/>
      <c r="E9" s="79"/>
      <c r="F9" s="79"/>
      <c r="G9" s="79"/>
      <c r="H9" s="118">
        <v>-38170370</v>
      </c>
      <c r="I9" s="119">
        <f t="shared" si="0"/>
        <v>-38170370</v>
      </c>
      <c r="J9" s="72"/>
      <c r="K9" s="72"/>
      <c r="L9" s="72"/>
      <c r="M9" s="72"/>
      <c r="N9" s="72"/>
      <c r="O9" s="72"/>
      <c r="P9" s="72"/>
      <c r="Q9" s="72"/>
      <c r="R9" s="72"/>
    </row>
    <row r="10" spans="2:18" ht="15" thickBot="1">
      <c r="B10" s="141" t="s">
        <v>294</v>
      </c>
      <c r="C10" s="142"/>
      <c r="D10" s="142"/>
      <c r="E10" s="142"/>
      <c r="F10" s="142"/>
      <c r="G10" s="142"/>
      <c r="H10" s="143">
        <v>12044700</v>
      </c>
      <c r="I10" s="144">
        <f t="shared" si="0"/>
        <v>12044700</v>
      </c>
      <c r="J10" s="74"/>
      <c r="K10" s="74"/>
      <c r="L10" s="74"/>
      <c r="M10" s="74"/>
      <c r="N10" s="74"/>
      <c r="O10" s="74"/>
      <c r="P10" s="74"/>
      <c r="Q10" s="74"/>
      <c r="R10" s="74"/>
    </row>
    <row r="11" spans="2:18" ht="14.25">
      <c r="B11" s="137" t="s">
        <v>295</v>
      </c>
      <c r="C11" s="138"/>
      <c r="D11" s="138"/>
      <c r="E11" s="138"/>
      <c r="F11" s="138"/>
      <c r="G11" s="138"/>
      <c r="H11" s="139">
        <v>48784000</v>
      </c>
      <c r="I11" s="140">
        <f t="shared" si="0"/>
        <v>48784000</v>
      </c>
      <c r="J11" s="72"/>
      <c r="K11" s="72"/>
      <c r="L11" s="72"/>
      <c r="M11" s="72"/>
      <c r="N11" s="72"/>
      <c r="O11" s="72"/>
      <c r="P11" s="72"/>
      <c r="Q11" s="72"/>
      <c r="R11" s="72"/>
    </row>
    <row r="12" spans="2:18" ht="14.25">
      <c r="B12" s="78" t="s">
        <v>296</v>
      </c>
      <c r="C12" s="79"/>
      <c r="D12" s="79"/>
      <c r="E12" s="79"/>
      <c r="F12" s="79"/>
      <c r="G12" s="79"/>
      <c r="H12" s="118">
        <v>7992000</v>
      </c>
      <c r="I12" s="119">
        <f t="shared" si="0"/>
        <v>7992000</v>
      </c>
      <c r="J12" s="72"/>
      <c r="K12" s="72"/>
      <c r="L12" s="72"/>
      <c r="M12" s="72"/>
      <c r="N12" s="72"/>
      <c r="O12" s="72"/>
      <c r="P12" s="72"/>
      <c r="Q12" s="72"/>
      <c r="R12" s="72"/>
    </row>
    <row r="13" spans="2:18" ht="15" thickBot="1">
      <c r="B13" s="145" t="s">
        <v>297</v>
      </c>
      <c r="C13" s="146"/>
      <c r="D13" s="146"/>
      <c r="E13" s="146"/>
      <c r="F13" s="146"/>
      <c r="G13" s="146"/>
      <c r="H13" s="147">
        <v>5610000</v>
      </c>
      <c r="I13" s="148">
        <f t="shared" si="0"/>
        <v>5610000</v>
      </c>
      <c r="J13" s="72"/>
      <c r="K13" s="72"/>
      <c r="L13" s="72"/>
      <c r="M13" s="72"/>
      <c r="N13" s="72"/>
      <c r="O13" s="72"/>
      <c r="P13" s="72"/>
      <c r="Q13" s="72"/>
      <c r="R13" s="72"/>
    </row>
    <row r="14" spans="2:18" ht="15" thickBot="1">
      <c r="B14" s="149" t="s">
        <v>298</v>
      </c>
      <c r="C14" s="150"/>
      <c r="D14" s="150"/>
      <c r="E14" s="150"/>
      <c r="F14" s="150"/>
      <c r="G14" s="150"/>
      <c r="H14" s="151">
        <v>14280000</v>
      </c>
      <c r="I14" s="152">
        <f t="shared" si="0"/>
        <v>14280000</v>
      </c>
      <c r="J14" s="72"/>
      <c r="K14" s="72"/>
      <c r="L14" s="72"/>
      <c r="M14" s="72"/>
      <c r="N14" s="72"/>
      <c r="O14" s="72"/>
      <c r="P14" s="72"/>
      <c r="Q14" s="72"/>
      <c r="R14" s="72"/>
    </row>
    <row r="15" spans="2:18" ht="15" thickBot="1">
      <c r="B15" s="149" t="s">
        <v>299</v>
      </c>
      <c r="C15" s="150"/>
      <c r="D15" s="150"/>
      <c r="E15" s="150"/>
      <c r="F15" s="150"/>
      <c r="G15" s="150"/>
      <c r="H15" s="151">
        <v>14335931</v>
      </c>
      <c r="I15" s="152">
        <f t="shared" si="0"/>
        <v>14335931</v>
      </c>
      <c r="J15" s="72"/>
      <c r="K15" s="72"/>
      <c r="L15" s="72"/>
      <c r="M15" s="72"/>
      <c r="N15" s="72"/>
      <c r="O15" s="72"/>
      <c r="P15" s="72"/>
      <c r="Q15" s="72"/>
      <c r="R15" s="72"/>
    </row>
    <row r="16" spans="2:18" ht="29.25" thickBot="1">
      <c r="B16" s="155" t="s">
        <v>300</v>
      </c>
      <c r="C16" s="156"/>
      <c r="D16" s="156"/>
      <c r="E16" s="156"/>
      <c r="F16" s="156"/>
      <c r="G16" s="156"/>
      <c r="H16" s="157">
        <v>5085540</v>
      </c>
      <c r="I16" s="158">
        <f t="shared" si="0"/>
        <v>5085540</v>
      </c>
      <c r="J16" s="72"/>
      <c r="K16" s="72"/>
      <c r="L16" s="72"/>
      <c r="M16" s="72"/>
      <c r="N16" s="72"/>
      <c r="O16" s="72"/>
      <c r="P16" s="72"/>
      <c r="Q16" s="72"/>
      <c r="R16" s="72"/>
    </row>
    <row r="17" spans="2:18" ht="28.5">
      <c r="B17" s="163" t="s">
        <v>302</v>
      </c>
      <c r="C17" s="164"/>
      <c r="D17" s="164"/>
      <c r="E17" s="164"/>
      <c r="F17" s="164"/>
      <c r="G17" s="164"/>
      <c r="H17" s="165">
        <v>208500</v>
      </c>
      <c r="I17" s="166">
        <f t="shared" si="0"/>
        <v>208500</v>
      </c>
      <c r="J17" s="72"/>
      <c r="K17" s="72"/>
      <c r="L17" s="72"/>
      <c r="M17" s="72"/>
      <c r="N17" s="72"/>
      <c r="O17" s="72"/>
      <c r="P17" s="72"/>
      <c r="Q17" s="72"/>
      <c r="R17" s="72"/>
    </row>
    <row r="18" spans="2:18" ht="15" thickBot="1">
      <c r="B18" s="167" t="s">
        <v>315</v>
      </c>
      <c r="C18" s="146"/>
      <c r="D18" s="146"/>
      <c r="E18" s="146"/>
      <c r="F18" s="146"/>
      <c r="G18" s="146"/>
      <c r="H18" s="147">
        <v>333915</v>
      </c>
      <c r="I18" s="168">
        <f t="shared" si="0"/>
        <v>333915</v>
      </c>
      <c r="J18" s="72"/>
      <c r="K18" s="72"/>
      <c r="L18" s="72"/>
      <c r="M18" s="72"/>
      <c r="N18" s="72"/>
      <c r="O18" s="72"/>
      <c r="P18" s="72"/>
      <c r="Q18" s="72"/>
      <c r="R18" s="72"/>
    </row>
    <row r="19" spans="2:18" ht="15" thickBot="1">
      <c r="B19" s="169" t="s">
        <v>316</v>
      </c>
      <c r="C19" s="170"/>
      <c r="D19" s="170"/>
      <c r="E19" s="170"/>
      <c r="F19" s="170"/>
      <c r="G19" s="170"/>
      <c r="H19" s="171">
        <v>23000000</v>
      </c>
      <c r="I19" s="172">
        <f t="shared" si="0"/>
        <v>23000000</v>
      </c>
      <c r="J19" s="72"/>
      <c r="K19" s="72"/>
      <c r="L19" s="72"/>
      <c r="M19" s="72"/>
      <c r="N19" s="72"/>
      <c r="O19" s="72"/>
      <c r="P19" s="72"/>
      <c r="Q19" s="72"/>
      <c r="R19" s="72"/>
    </row>
    <row r="20" spans="2:9" ht="21.75" customHeight="1" thickBot="1">
      <c r="B20" s="159" t="s">
        <v>72</v>
      </c>
      <c r="C20" s="160"/>
      <c r="D20" s="160"/>
      <c r="E20" s="160"/>
      <c r="F20" s="160"/>
      <c r="G20" s="160"/>
      <c r="H20" s="161">
        <f>SUM(H4:H19)</f>
        <v>219785712</v>
      </c>
      <c r="I20" s="162">
        <f t="shared" si="0"/>
        <v>219785712</v>
      </c>
    </row>
    <row r="21" ht="12.75">
      <c r="B21" s="5"/>
    </row>
    <row r="22" spans="2:9" ht="12.75">
      <c r="B22" s="5"/>
      <c r="I22" s="110" t="s">
        <v>264</v>
      </c>
    </row>
    <row r="23" spans="2:9" ht="66">
      <c r="B23" s="12" t="s">
        <v>198</v>
      </c>
      <c r="C23" s="103" t="s">
        <v>200</v>
      </c>
      <c r="D23" s="103" t="s">
        <v>255</v>
      </c>
      <c r="E23" s="103" t="s">
        <v>256</v>
      </c>
      <c r="F23" s="103" t="s">
        <v>257</v>
      </c>
      <c r="G23" s="103" t="s">
        <v>260</v>
      </c>
      <c r="H23" s="13" t="s">
        <v>201</v>
      </c>
      <c r="I23" s="14" t="s">
        <v>199</v>
      </c>
    </row>
    <row r="24" spans="2:9" ht="15">
      <c r="B24" s="62" t="s">
        <v>266</v>
      </c>
      <c r="C24" s="120"/>
      <c r="D24" s="120"/>
      <c r="E24" s="120"/>
      <c r="F24" s="120"/>
      <c r="G24" s="120"/>
      <c r="H24" s="121">
        <v>158000000</v>
      </c>
      <c r="I24" s="121">
        <f>SUM(H24)</f>
        <v>158000000</v>
      </c>
    </row>
    <row r="25" spans="2:18" ht="15">
      <c r="B25" s="80" t="s">
        <v>73</v>
      </c>
      <c r="C25" s="79"/>
      <c r="D25" s="79"/>
      <c r="E25" s="79"/>
      <c r="F25" s="79"/>
      <c r="G25" s="79"/>
      <c r="H25" s="119">
        <v>500000</v>
      </c>
      <c r="I25" s="119">
        <f>SUM(H25)</f>
        <v>500000</v>
      </c>
      <c r="J25" s="72"/>
      <c r="K25" s="72"/>
      <c r="L25" s="72"/>
      <c r="M25" s="72"/>
      <c r="N25" s="72"/>
      <c r="O25" s="72"/>
      <c r="P25" s="72"/>
      <c r="Q25" s="72"/>
      <c r="R25" s="72"/>
    </row>
    <row r="26" spans="2:18" ht="28.5">
      <c r="B26" s="78" t="s">
        <v>100</v>
      </c>
      <c r="C26" s="79"/>
      <c r="D26" s="79"/>
      <c r="E26" s="79"/>
      <c r="F26" s="79"/>
      <c r="G26" s="79"/>
      <c r="H26" s="118"/>
      <c r="I26" s="118">
        <f>SUM(H26)</f>
        <v>0</v>
      </c>
      <c r="J26" s="72"/>
      <c r="K26" s="72"/>
      <c r="L26" s="72"/>
      <c r="M26" s="72"/>
      <c r="N26" s="72"/>
      <c r="O26" s="72"/>
      <c r="P26" s="72"/>
      <c r="Q26" s="72"/>
      <c r="R26" s="72"/>
    </row>
    <row r="27" spans="2:18" ht="14.25">
      <c r="B27" s="78" t="s">
        <v>96</v>
      </c>
      <c r="C27" s="79"/>
      <c r="D27" s="79"/>
      <c r="E27" s="79"/>
      <c r="F27" s="79"/>
      <c r="G27" s="79"/>
      <c r="H27" s="118"/>
      <c r="I27" s="118">
        <f>SUM(H27)</f>
        <v>0</v>
      </c>
      <c r="J27" s="72"/>
      <c r="K27" s="72"/>
      <c r="L27" s="72"/>
      <c r="M27" s="72"/>
      <c r="N27" s="72"/>
      <c r="O27" s="72"/>
      <c r="P27" s="72"/>
      <c r="Q27" s="72"/>
      <c r="R27" s="72"/>
    </row>
    <row r="28" spans="2:18" ht="14.25">
      <c r="B28" s="78" t="s">
        <v>74</v>
      </c>
      <c r="C28" s="79"/>
      <c r="D28" s="79"/>
      <c r="E28" s="79"/>
      <c r="F28" s="79"/>
      <c r="G28" s="79"/>
      <c r="H28" s="118">
        <v>15000000</v>
      </c>
      <c r="I28" s="118">
        <f>SUM(H28)</f>
        <v>15000000</v>
      </c>
      <c r="J28" s="72"/>
      <c r="K28" s="72"/>
      <c r="L28" s="72"/>
      <c r="M28" s="72"/>
      <c r="N28" s="72"/>
      <c r="O28" s="72"/>
      <c r="P28" s="72"/>
      <c r="Q28" s="72"/>
      <c r="R28" s="72"/>
    </row>
    <row r="29" spans="2:18" ht="14.25">
      <c r="B29" s="78" t="s">
        <v>75</v>
      </c>
      <c r="C29" s="79"/>
      <c r="D29" s="79"/>
      <c r="E29" s="79"/>
      <c r="F29" s="79"/>
      <c r="G29" s="79"/>
      <c r="H29" s="118"/>
      <c r="I29" s="118"/>
      <c r="J29" s="72"/>
      <c r="K29" s="72"/>
      <c r="L29" s="72"/>
      <c r="M29" s="72"/>
      <c r="N29" s="72"/>
      <c r="O29" s="72"/>
      <c r="P29" s="72"/>
      <c r="Q29" s="72"/>
      <c r="R29" s="72"/>
    </row>
    <row r="30" spans="2:18" ht="14.25">
      <c r="B30" s="78" t="s">
        <v>76</v>
      </c>
      <c r="C30" s="79"/>
      <c r="D30" s="79"/>
      <c r="E30" s="79"/>
      <c r="F30" s="79"/>
      <c r="G30" s="79"/>
      <c r="H30" s="118">
        <v>0</v>
      </c>
      <c r="I30" s="118">
        <f>SUM(H30)</f>
        <v>0</v>
      </c>
      <c r="J30" s="72"/>
      <c r="K30" s="72"/>
      <c r="L30" s="72"/>
      <c r="M30" s="72"/>
      <c r="N30" s="72"/>
      <c r="O30" s="72"/>
      <c r="P30" s="72"/>
      <c r="Q30" s="72"/>
      <c r="R30" s="72"/>
    </row>
    <row r="31" spans="2:18" ht="14.25">
      <c r="B31" s="78" t="s">
        <v>77</v>
      </c>
      <c r="C31" s="79"/>
      <c r="D31" s="79"/>
      <c r="E31" s="79"/>
      <c r="F31" s="79"/>
      <c r="G31" s="79"/>
      <c r="H31" s="118"/>
      <c r="I31" s="118"/>
      <c r="J31" s="72"/>
      <c r="K31" s="72"/>
      <c r="L31" s="72"/>
      <c r="M31" s="72"/>
      <c r="N31" s="72"/>
      <c r="O31" s="72"/>
      <c r="P31" s="72"/>
      <c r="Q31" s="72"/>
      <c r="R31" s="72"/>
    </row>
    <row r="32" spans="2:18" ht="15">
      <c r="B32" s="80" t="s">
        <v>97</v>
      </c>
      <c r="C32" s="81"/>
      <c r="D32" s="81"/>
      <c r="E32" s="81"/>
      <c r="F32" s="81"/>
      <c r="G32" s="81"/>
      <c r="H32" s="119">
        <f>SUM(H26:H31)</f>
        <v>15000000</v>
      </c>
      <c r="I32" s="119">
        <f>SUM(I26:I31)</f>
        <v>15000000</v>
      </c>
      <c r="J32" s="73"/>
      <c r="K32" s="73"/>
      <c r="L32" s="73"/>
      <c r="M32" s="73"/>
      <c r="N32" s="73"/>
      <c r="O32" s="73"/>
      <c r="P32" s="73"/>
      <c r="Q32" s="73"/>
      <c r="R32" s="73"/>
    </row>
    <row r="33" spans="2:18" ht="14.25">
      <c r="B33" s="78" t="s">
        <v>78</v>
      </c>
      <c r="C33" s="79"/>
      <c r="D33" s="79"/>
      <c r="E33" s="79"/>
      <c r="F33" s="79"/>
      <c r="G33" s="79"/>
      <c r="H33" s="118"/>
      <c r="I33" s="119"/>
      <c r="J33" s="72"/>
      <c r="K33" s="72"/>
      <c r="L33" s="72"/>
      <c r="M33" s="72"/>
      <c r="N33" s="72"/>
      <c r="O33" s="72"/>
      <c r="P33" s="72"/>
      <c r="Q33" s="72"/>
      <c r="R33" s="72"/>
    </row>
    <row r="34" spans="2:18" ht="14.25">
      <c r="B34" s="78" t="s">
        <v>79</v>
      </c>
      <c r="C34" s="79"/>
      <c r="D34" s="79"/>
      <c r="E34" s="79"/>
      <c r="F34" s="79"/>
      <c r="G34" s="79"/>
      <c r="H34" s="118"/>
      <c r="I34" s="119"/>
      <c r="J34" s="72"/>
      <c r="K34" s="72"/>
      <c r="L34" s="72"/>
      <c r="M34" s="72"/>
      <c r="N34" s="72"/>
      <c r="O34" s="72"/>
      <c r="P34" s="72"/>
      <c r="Q34" s="72"/>
      <c r="R34" s="72"/>
    </row>
    <row r="35" spans="2:18" ht="14.25">
      <c r="B35" s="78" t="s">
        <v>80</v>
      </c>
      <c r="C35" s="79"/>
      <c r="D35" s="79"/>
      <c r="E35" s="79"/>
      <c r="F35" s="79"/>
      <c r="G35" s="79"/>
      <c r="H35" s="118"/>
      <c r="I35" s="119"/>
      <c r="J35" s="72"/>
      <c r="K35" s="72"/>
      <c r="L35" s="72"/>
      <c r="M35" s="72"/>
      <c r="N35" s="72"/>
      <c r="O35" s="72"/>
      <c r="P35" s="72"/>
      <c r="Q35" s="72"/>
      <c r="R35" s="72"/>
    </row>
    <row r="36" spans="2:18" ht="14.25">
      <c r="B36" s="78" t="s">
        <v>81</v>
      </c>
      <c r="C36" s="79"/>
      <c r="D36" s="79"/>
      <c r="E36" s="79"/>
      <c r="F36" s="79"/>
      <c r="G36" s="79"/>
      <c r="H36" s="118"/>
      <c r="I36" s="119"/>
      <c r="J36" s="72"/>
      <c r="K36" s="72"/>
      <c r="L36" s="72"/>
      <c r="M36" s="72"/>
      <c r="N36" s="72"/>
      <c r="O36" s="72"/>
      <c r="P36" s="72"/>
      <c r="Q36" s="72"/>
      <c r="R36" s="72"/>
    </row>
    <row r="37" spans="2:18" ht="14.25">
      <c r="B37" s="78" t="s">
        <v>82</v>
      </c>
      <c r="C37" s="79"/>
      <c r="D37" s="79"/>
      <c r="E37" s="79"/>
      <c r="F37" s="79"/>
      <c r="G37" s="79"/>
      <c r="H37" s="118"/>
      <c r="I37" s="119"/>
      <c r="J37" s="72"/>
      <c r="K37" s="72"/>
      <c r="L37" s="72"/>
      <c r="M37" s="72"/>
      <c r="N37" s="72"/>
      <c r="O37" s="72"/>
      <c r="P37" s="72"/>
      <c r="Q37" s="72"/>
      <c r="R37" s="72"/>
    </row>
    <row r="38" spans="2:18" ht="14.25">
      <c r="B38" s="78" t="s">
        <v>83</v>
      </c>
      <c r="C38" s="79"/>
      <c r="D38" s="79"/>
      <c r="E38" s="79"/>
      <c r="F38" s="79"/>
      <c r="G38" s="79"/>
      <c r="H38" s="118">
        <v>45666085</v>
      </c>
      <c r="I38" s="119">
        <f>SUM(H38)</f>
        <v>45666085</v>
      </c>
      <c r="J38" s="72"/>
      <c r="K38" s="72"/>
      <c r="L38" s="72"/>
      <c r="M38" s="72"/>
      <c r="N38" s="72"/>
      <c r="O38" s="72"/>
      <c r="P38" s="72"/>
      <c r="Q38" s="72"/>
      <c r="R38" s="72"/>
    </row>
    <row r="39" spans="2:18" ht="30">
      <c r="B39" s="80" t="s">
        <v>98</v>
      </c>
      <c r="C39" s="81"/>
      <c r="D39" s="81"/>
      <c r="E39" s="81"/>
      <c r="F39" s="81"/>
      <c r="G39" s="81"/>
      <c r="H39" s="122">
        <v>218166085</v>
      </c>
      <c r="I39" s="122">
        <f>SUM(H39)</f>
        <v>218166085</v>
      </c>
      <c r="J39" s="73"/>
      <c r="K39" s="73"/>
      <c r="L39" s="73"/>
      <c r="M39" s="73"/>
      <c r="N39" s="73"/>
      <c r="O39" s="73"/>
      <c r="P39" s="73"/>
      <c r="Q39" s="73"/>
      <c r="R39" s="73"/>
    </row>
    <row r="40" spans="2:18" ht="14.25">
      <c r="B40" s="78" t="s">
        <v>84</v>
      </c>
      <c r="C40" s="79"/>
      <c r="D40" s="79"/>
      <c r="E40" s="79"/>
      <c r="F40" s="79"/>
      <c r="G40" s="79"/>
      <c r="H40" s="118">
        <v>316000</v>
      </c>
      <c r="I40" s="118">
        <f>SUM(H40)</f>
        <v>316000</v>
      </c>
      <c r="J40" s="72"/>
      <c r="K40" s="72"/>
      <c r="L40" s="72"/>
      <c r="M40" s="72"/>
      <c r="N40" s="72"/>
      <c r="O40" s="72"/>
      <c r="P40" s="72"/>
      <c r="Q40" s="72"/>
      <c r="R40" s="72"/>
    </row>
    <row r="41" spans="2:18" ht="14.25">
      <c r="B41" s="78" t="s">
        <v>85</v>
      </c>
      <c r="C41" s="79"/>
      <c r="D41" s="79"/>
      <c r="E41" s="79"/>
      <c r="F41" s="79"/>
      <c r="G41" s="79"/>
      <c r="H41" s="118"/>
      <c r="I41" s="118"/>
      <c r="J41" s="72"/>
      <c r="K41" s="72"/>
      <c r="L41" s="72"/>
      <c r="M41" s="72"/>
      <c r="N41" s="72"/>
      <c r="O41" s="72"/>
      <c r="P41" s="72"/>
      <c r="Q41" s="72"/>
      <c r="R41" s="72"/>
    </row>
    <row r="42" spans="2:18" ht="14.25">
      <c r="B42" s="78" t="s">
        <v>86</v>
      </c>
      <c r="C42" s="79"/>
      <c r="D42" s="79"/>
      <c r="E42" s="79"/>
      <c r="F42" s="79"/>
      <c r="G42" s="79"/>
      <c r="H42" s="118"/>
      <c r="I42" s="118"/>
      <c r="J42" s="72"/>
      <c r="K42" s="72"/>
      <c r="L42" s="72"/>
      <c r="M42" s="72"/>
      <c r="N42" s="72"/>
      <c r="O42" s="72"/>
      <c r="P42" s="72"/>
      <c r="Q42" s="72"/>
      <c r="R42" s="72"/>
    </row>
    <row r="43" spans="2:18" ht="14.25">
      <c r="B43" s="78" t="s">
        <v>87</v>
      </c>
      <c r="C43" s="79"/>
      <c r="D43" s="79"/>
      <c r="E43" s="79"/>
      <c r="F43" s="79"/>
      <c r="G43" s="79"/>
      <c r="H43" s="118"/>
      <c r="I43" s="118"/>
      <c r="J43" s="72"/>
      <c r="K43" s="72"/>
      <c r="L43" s="72"/>
      <c r="M43" s="72"/>
      <c r="N43" s="72"/>
      <c r="O43" s="72"/>
      <c r="P43" s="72"/>
      <c r="Q43" s="72"/>
      <c r="R43" s="72"/>
    </row>
    <row r="44" spans="2:18" ht="14.25">
      <c r="B44" s="78" t="s">
        <v>88</v>
      </c>
      <c r="C44" s="79"/>
      <c r="D44" s="79"/>
      <c r="E44" s="79"/>
      <c r="F44" s="79"/>
      <c r="G44" s="79"/>
      <c r="H44" s="118"/>
      <c r="I44" s="118"/>
      <c r="J44" s="72"/>
      <c r="K44" s="72"/>
      <c r="L44" s="72"/>
      <c r="M44" s="72"/>
      <c r="N44" s="72"/>
      <c r="O44" s="72"/>
      <c r="P44" s="72"/>
      <c r="Q44" s="72"/>
      <c r="R44" s="72"/>
    </row>
    <row r="45" spans="2:18" ht="28.5">
      <c r="B45" s="78" t="s">
        <v>89</v>
      </c>
      <c r="C45" s="79"/>
      <c r="D45" s="79"/>
      <c r="E45" s="79"/>
      <c r="F45" s="79"/>
      <c r="G45" s="79"/>
      <c r="H45" s="118"/>
      <c r="I45" s="118">
        <f>SUM(H45)</f>
        <v>0</v>
      </c>
      <c r="J45" s="72"/>
      <c r="K45" s="72"/>
      <c r="L45" s="72"/>
      <c r="M45" s="72"/>
      <c r="N45" s="72"/>
      <c r="O45" s="72"/>
      <c r="P45" s="72"/>
      <c r="Q45" s="72"/>
      <c r="R45" s="72"/>
    </row>
    <row r="46" spans="2:18" ht="28.5">
      <c r="B46" s="78" t="s">
        <v>90</v>
      </c>
      <c r="C46" s="79"/>
      <c r="D46" s="79"/>
      <c r="E46" s="79"/>
      <c r="F46" s="79"/>
      <c r="G46" s="79"/>
      <c r="H46" s="118"/>
      <c r="I46" s="118">
        <f>SUM(H46)</f>
        <v>0</v>
      </c>
      <c r="J46" s="72"/>
      <c r="K46" s="72"/>
      <c r="L46" s="72"/>
      <c r="M46" s="72"/>
      <c r="N46" s="72"/>
      <c r="O46" s="72"/>
      <c r="P46" s="72"/>
      <c r="Q46" s="72"/>
      <c r="R46" s="72"/>
    </row>
    <row r="47" spans="2:18" ht="28.5">
      <c r="B47" s="78" t="s">
        <v>91</v>
      </c>
      <c r="C47" s="79"/>
      <c r="D47" s="79"/>
      <c r="E47" s="79"/>
      <c r="F47" s="79"/>
      <c r="G47" s="79"/>
      <c r="H47" s="118"/>
      <c r="I47" s="118"/>
      <c r="J47" s="72"/>
      <c r="K47" s="72"/>
      <c r="L47" s="72"/>
      <c r="M47" s="72"/>
      <c r="N47" s="72"/>
      <c r="O47" s="72"/>
      <c r="P47" s="72"/>
      <c r="Q47" s="72"/>
      <c r="R47" s="72"/>
    </row>
    <row r="48" spans="2:18" ht="14.25">
      <c r="B48" s="78" t="s">
        <v>92</v>
      </c>
      <c r="C48" s="79"/>
      <c r="D48" s="79"/>
      <c r="E48" s="79"/>
      <c r="F48" s="79"/>
      <c r="G48" s="79"/>
      <c r="H48" s="118"/>
      <c r="I48" s="119"/>
      <c r="J48" s="72"/>
      <c r="K48" s="72"/>
      <c r="L48" s="72"/>
      <c r="M48" s="72"/>
      <c r="N48" s="72"/>
      <c r="O48" s="72"/>
      <c r="P48" s="72"/>
      <c r="Q48" s="72"/>
      <c r="R48" s="72"/>
    </row>
    <row r="49" spans="2:18" ht="30">
      <c r="B49" s="80" t="s">
        <v>99</v>
      </c>
      <c r="C49" s="81"/>
      <c r="D49" s="81"/>
      <c r="E49" s="81"/>
      <c r="F49" s="81"/>
      <c r="G49" s="81"/>
      <c r="H49" s="122">
        <f>SUM(H40:H48)</f>
        <v>316000</v>
      </c>
      <c r="I49" s="122">
        <f>SUM(H49)</f>
        <v>316000</v>
      </c>
      <c r="J49" s="73"/>
      <c r="K49" s="73"/>
      <c r="L49" s="73"/>
      <c r="M49" s="73"/>
      <c r="N49" s="73"/>
      <c r="O49" s="73"/>
      <c r="P49" s="73"/>
      <c r="Q49" s="73"/>
      <c r="R49" s="73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24"/>
  <sheetViews>
    <sheetView zoomScalePageLayoutView="0" workbookViewId="0" topLeftCell="D19">
      <selection activeCell="I36" sqref="I36"/>
    </sheetView>
  </sheetViews>
  <sheetFormatPr defaultColWidth="9.140625" defaultRowHeight="12.75"/>
  <cols>
    <col min="1" max="1" width="55.00390625" style="0" customWidth="1"/>
    <col min="2" max="2" width="21.7109375" style="0" customWidth="1"/>
    <col min="3" max="7" width="18.57421875" style="0" customWidth="1"/>
    <col min="8" max="8" width="14.28125" style="0" customWidth="1"/>
    <col min="9" max="9" width="12.28125" style="0" customWidth="1"/>
  </cols>
  <sheetData>
    <row r="1" spans="1:8" ht="18">
      <c r="A1" s="180" t="s">
        <v>63</v>
      </c>
      <c r="B1" s="180"/>
      <c r="C1" s="180"/>
      <c r="D1" s="180"/>
      <c r="E1" s="180"/>
      <c r="F1" s="180"/>
      <c r="G1" s="180"/>
      <c r="H1" s="180"/>
    </row>
    <row r="2" spans="7:8" ht="12.75">
      <c r="G2" s="117" t="s">
        <v>275</v>
      </c>
      <c r="H2" s="106" t="s">
        <v>262</v>
      </c>
    </row>
    <row r="3" spans="1:9" ht="40.5">
      <c r="A3" s="12" t="s">
        <v>198</v>
      </c>
      <c r="B3" s="29" t="s">
        <v>200</v>
      </c>
      <c r="C3" s="13" t="s">
        <v>255</v>
      </c>
      <c r="D3" s="13" t="s">
        <v>256</v>
      </c>
      <c r="E3" s="13" t="s">
        <v>257</v>
      </c>
      <c r="F3" s="13" t="s">
        <v>258</v>
      </c>
      <c r="G3" s="13" t="s">
        <v>201</v>
      </c>
      <c r="H3" s="14" t="s">
        <v>199</v>
      </c>
      <c r="I3" s="3"/>
    </row>
    <row r="4" spans="1:12" ht="12.75" customHeight="1">
      <c r="A4" s="19" t="s">
        <v>145</v>
      </c>
      <c r="B4" s="97">
        <v>65465</v>
      </c>
      <c r="C4" s="28">
        <v>15824</v>
      </c>
      <c r="D4" s="28">
        <v>43415</v>
      </c>
      <c r="E4" s="28">
        <v>9230</v>
      </c>
      <c r="F4" s="28">
        <v>11205</v>
      </c>
      <c r="G4" s="28">
        <v>14055</v>
      </c>
      <c r="H4" s="28">
        <f>SUM(B4:G4)</f>
        <v>159194</v>
      </c>
      <c r="I4" s="5"/>
      <c r="J4" s="5"/>
      <c r="K4" s="5"/>
      <c r="L4" s="5"/>
    </row>
    <row r="5" spans="1:12" ht="25.5">
      <c r="A5" s="19" t="s">
        <v>146</v>
      </c>
      <c r="B5" s="97">
        <v>16820</v>
      </c>
      <c r="C5" s="28">
        <v>4186</v>
      </c>
      <c r="D5" s="28">
        <v>11515</v>
      </c>
      <c r="E5" s="28">
        <v>2420</v>
      </c>
      <c r="F5" s="28">
        <v>2930</v>
      </c>
      <c r="G5" s="28">
        <v>3770</v>
      </c>
      <c r="H5" s="28">
        <f>SUM(B5:G5)</f>
        <v>41641</v>
      </c>
      <c r="I5" s="5"/>
      <c r="J5" s="5"/>
      <c r="K5" s="5"/>
      <c r="L5" s="5"/>
    </row>
    <row r="6" spans="1:12" ht="12.75">
      <c r="A6" s="19" t="s">
        <v>163</v>
      </c>
      <c r="B6" s="97">
        <v>31840</v>
      </c>
      <c r="C6" s="28">
        <v>13640</v>
      </c>
      <c r="D6" s="28">
        <v>24430</v>
      </c>
      <c r="E6" s="28">
        <v>17270</v>
      </c>
      <c r="F6" s="28">
        <v>20700</v>
      </c>
      <c r="G6" s="28">
        <v>157145</v>
      </c>
      <c r="H6" s="28">
        <f>SUM(B6:G6)</f>
        <v>265025</v>
      </c>
      <c r="I6" s="5"/>
      <c r="J6" s="5"/>
      <c r="K6" s="5"/>
      <c r="L6" s="5"/>
    </row>
    <row r="7" spans="1:12" ht="12.75">
      <c r="A7" s="19" t="s">
        <v>147</v>
      </c>
      <c r="B7" s="97"/>
      <c r="C7" s="28"/>
      <c r="D7" s="28"/>
      <c r="E7" s="28"/>
      <c r="F7" s="28"/>
      <c r="G7" s="28">
        <v>0</v>
      </c>
      <c r="H7" s="28">
        <f>SUM(C7:G7)</f>
        <v>0</v>
      </c>
      <c r="I7" s="5"/>
      <c r="J7" s="5"/>
      <c r="K7" s="5"/>
      <c r="L7" s="5"/>
    </row>
    <row r="8" spans="1:12" ht="12.75">
      <c r="A8" s="19" t="s">
        <v>164</v>
      </c>
      <c r="B8" s="97"/>
      <c r="C8" s="28"/>
      <c r="D8" s="28"/>
      <c r="E8" s="28"/>
      <c r="F8" s="28"/>
      <c r="G8" s="28">
        <v>140140</v>
      </c>
      <c r="H8" s="28">
        <v>140140</v>
      </c>
      <c r="I8" s="5"/>
      <c r="J8" s="5"/>
      <c r="K8" s="5"/>
      <c r="L8" s="5"/>
    </row>
    <row r="9" spans="1:12" ht="25.5">
      <c r="A9" s="32" t="s">
        <v>197</v>
      </c>
      <c r="B9" s="98"/>
      <c r="C9" s="29"/>
      <c r="D9" s="29"/>
      <c r="E9" s="29"/>
      <c r="F9" s="29"/>
      <c r="G9" s="34">
        <v>243110</v>
      </c>
      <c r="H9" s="68"/>
      <c r="I9" s="5"/>
      <c r="J9" s="5"/>
      <c r="K9" s="5"/>
      <c r="L9" s="5"/>
    </row>
    <row r="10" spans="1:12" ht="12.75">
      <c r="A10" s="50" t="s">
        <v>148</v>
      </c>
      <c r="B10" s="98"/>
      <c r="C10" s="29"/>
      <c r="D10" s="29"/>
      <c r="E10" s="29"/>
      <c r="F10" s="29"/>
      <c r="G10" s="29">
        <v>86340</v>
      </c>
      <c r="H10" s="29">
        <f aca="true" t="shared" si="0" ref="H10:H30">SUM(C10:G10)</f>
        <v>86340</v>
      </c>
      <c r="I10" s="5"/>
      <c r="J10" s="5"/>
      <c r="K10" s="5"/>
      <c r="L10" s="5"/>
    </row>
    <row r="11" spans="1:12" ht="25.5" customHeight="1">
      <c r="A11" s="20" t="s">
        <v>149</v>
      </c>
      <c r="B11" s="99"/>
      <c r="C11" s="29"/>
      <c r="D11" s="29"/>
      <c r="E11" s="29"/>
      <c r="F11" s="29"/>
      <c r="G11" s="29"/>
      <c r="H11" s="29">
        <f t="shared" si="0"/>
        <v>0</v>
      </c>
      <c r="I11" s="5"/>
      <c r="J11" s="134"/>
      <c r="K11" s="5"/>
      <c r="L11" s="5"/>
    </row>
    <row r="12" spans="1:12" ht="27" customHeight="1">
      <c r="A12" s="50" t="s">
        <v>150</v>
      </c>
      <c r="B12" s="98"/>
      <c r="C12" s="29"/>
      <c r="D12" s="29"/>
      <c r="E12" s="29"/>
      <c r="F12" s="29"/>
      <c r="G12" s="29">
        <v>15200</v>
      </c>
      <c r="H12" s="29">
        <f t="shared" si="0"/>
        <v>15200</v>
      </c>
      <c r="I12" s="5"/>
      <c r="J12" s="5"/>
      <c r="K12" s="5"/>
      <c r="L12" s="5"/>
    </row>
    <row r="13" spans="1:12" ht="12.75">
      <c r="A13" s="50" t="s">
        <v>151</v>
      </c>
      <c r="B13" s="98"/>
      <c r="C13" s="29"/>
      <c r="D13" s="29"/>
      <c r="E13" s="29"/>
      <c r="F13" s="29"/>
      <c r="G13" s="29">
        <v>38600</v>
      </c>
      <c r="H13" s="29">
        <f t="shared" si="0"/>
        <v>38600</v>
      </c>
      <c r="I13" s="5"/>
      <c r="J13" s="5"/>
      <c r="K13" s="5"/>
      <c r="L13" s="5"/>
    </row>
    <row r="14" spans="1:12" ht="12.75">
      <c r="A14" s="19" t="s">
        <v>166</v>
      </c>
      <c r="B14" s="97"/>
      <c r="C14" s="28"/>
      <c r="D14" s="28"/>
      <c r="E14" s="28"/>
      <c r="F14" s="28"/>
      <c r="G14" s="28">
        <f>SUM(G15:G16)</f>
        <v>15714</v>
      </c>
      <c r="H14" s="28">
        <f t="shared" si="0"/>
        <v>15714</v>
      </c>
      <c r="I14" s="5"/>
      <c r="J14" s="5"/>
      <c r="K14" s="5"/>
      <c r="L14" s="5"/>
    </row>
    <row r="15" spans="1:12" ht="12.75">
      <c r="A15" s="20" t="s">
        <v>167</v>
      </c>
      <c r="B15" s="99"/>
      <c r="C15" s="29"/>
      <c r="D15" s="29"/>
      <c r="E15" s="29"/>
      <c r="F15" s="29"/>
      <c r="G15" s="29">
        <v>15714</v>
      </c>
      <c r="H15" s="29">
        <f t="shared" si="0"/>
        <v>15714</v>
      </c>
      <c r="I15" s="5"/>
      <c r="J15" s="5"/>
      <c r="K15" s="5"/>
      <c r="L15" s="5"/>
    </row>
    <row r="16" spans="1:12" ht="12.75">
      <c r="A16" s="20" t="s">
        <v>168</v>
      </c>
      <c r="B16" s="99"/>
      <c r="C16" s="29"/>
      <c r="D16" s="29"/>
      <c r="E16" s="29"/>
      <c r="F16" s="29"/>
      <c r="G16" s="29"/>
      <c r="H16" s="29">
        <f t="shared" si="0"/>
        <v>0</v>
      </c>
      <c r="I16" s="5"/>
      <c r="J16" s="5"/>
      <c r="K16" s="5"/>
      <c r="L16" s="5"/>
    </row>
    <row r="17" spans="1:12" ht="12.75">
      <c r="A17" s="54" t="s">
        <v>159</v>
      </c>
      <c r="B17" s="100"/>
      <c r="C17" s="28"/>
      <c r="D17" s="28"/>
      <c r="E17" s="28"/>
      <c r="F17" s="28"/>
      <c r="G17" s="28">
        <v>1209796</v>
      </c>
      <c r="H17" s="28">
        <f t="shared" si="0"/>
        <v>1209796</v>
      </c>
      <c r="I17" s="5"/>
      <c r="J17" s="5"/>
      <c r="K17" s="5"/>
      <c r="L17" s="5"/>
    </row>
    <row r="18" spans="1:12" ht="12.75">
      <c r="A18" s="54" t="s">
        <v>152</v>
      </c>
      <c r="B18" s="100"/>
      <c r="C18" s="28"/>
      <c r="D18" s="28"/>
      <c r="E18" s="28"/>
      <c r="F18" s="28"/>
      <c r="G18" s="28">
        <v>6290</v>
      </c>
      <c r="H18" s="28">
        <f t="shared" si="0"/>
        <v>6290</v>
      </c>
      <c r="I18" s="5"/>
      <c r="J18" s="5"/>
      <c r="K18" s="5"/>
      <c r="L18" s="5"/>
    </row>
    <row r="19" spans="1:12" ht="12.75">
      <c r="A19" s="19" t="s">
        <v>160</v>
      </c>
      <c r="B19" s="97"/>
      <c r="C19" s="28"/>
      <c r="D19" s="28"/>
      <c r="E19" s="28"/>
      <c r="F19" s="28"/>
      <c r="G19" s="28"/>
      <c r="H19" s="28">
        <f t="shared" si="0"/>
        <v>0</v>
      </c>
      <c r="I19" s="5"/>
      <c r="J19" s="5"/>
      <c r="K19" s="5"/>
      <c r="L19" s="5"/>
    </row>
    <row r="20" spans="1:12" ht="12.75">
      <c r="A20" s="19" t="s">
        <v>161</v>
      </c>
      <c r="B20" s="97"/>
      <c r="C20" s="28"/>
      <c r="D20" s="28"/>
      <c r="E20" s="28"/>
      <c r="F20" s="28"/>
      <c r="G20" s="28">
        <v>2700</v>
      </c>
      <c r="H20" s="28">
        <f t="shared" si="0"/>
        <v>2700</v>
      </c>
      <c r="I20" s="5"/>
      <c r="J20" s="5"/>
      <c r="K20" s="5"/>
      <c r="L20" s="5"/>
    </row>
    <row r="21" spans="1:12" ht="12.75">
      <c r="A21" s="19" t="s">
        <v>153</v>
      </c>
      <c r="B21" s="97"/>
      <c r="C21" s="28"/>
      <c r="D21" s="28"/>
      <c r="E21" s="28"/>
      <c r="F21" s="28"/>
      <c r="G21" s="28"/>
      <c r="H21" s="28">
        <f t="shared" si="0"/>
        <v>0</v>
      </c>
      <c r="I21" s="5"/>
      <c r="J21" s="5"/>
      <c r="K21" s="5"/>
      <c r="L21" s="5"/>
    </row>
    <row r="22" spans="1:12" ht="12.75">
      <c r="A22" s="19" t="s">
        <v>162</v>
      </c>
      <c r="B22" s="97"/>
      <c r="C22" s="28"/>
      <c r="D22" s="28"/>
      <c r="E22" s="28"/>
      <c r="F22" s="28"/>
      <c r="G22" s="28">
        <f>SUM(G23:G27)</f>
        <v>14400</v>
      </c>
      <c r="H22" s="28">
        <f t="shared" si="0"/>
        <v>14400</v>
      </c>
      <c r="I22" s="5"/>
      <c r="J22" s="5"/>
      <c r="K22" s="5"/>
      <c r="L22" s="5"/>
    </row>
    <row r="23" spans="1:12" ht="25.5">
      <c r="A23" s="31" t="s">
        <v>154</v>
      </c>
      <c r="B23" s="98"/>
      <c r="C23" s="29"/>
      <c r="D23" s="29"/>
      <c r="E23" s="29"/>
      <c r="F23" s="29"/>
      <c r="G23" s="68"/>
      <c r="H23" s="68">
        <f t="shared" si="0"/>
        <v>0</v>
      </c>
      <c r="I23" s="5"/>
      <c r="J23" s="5"/>
      <c r="K23" s="5"/>
      <c r="L23" s="5"/>
    </row>
    <row r="24" spans="1:12" ht="12.75">
      <c r="A24" s="55" t="s">
        <v>155</v>
      </c>
      <c r="B24" s="98"/>
      <c r="C24" s="29"/>
      <c r="D24" s="29"/>
      <c r="E24" s="29"/>
      <c r="F24" s="29"/>
      <c r="G24" s="29"/>
      <c r="H24" s="29">
        <f t="shared" si="0"/>
        <v>0</v>
      </c>
      <c r="I24" s="5"/>
      <c r="J24" s="5"/>
      <c r="K24" s="5"/>
      <c r="L24" s="5"/>
    </row>
    <row r="25" spans="1:12" ht="12.75">
      <c r="A25" s="55" t="s">
        <v>156</v>
      </c>
      <c r="B25" s="98"/>
      <c r="C25" s="29"/>
      <c r="D25" s="29"/>
      <c r="E25" s="29"/>
      <c r="F25" s="29"/>
      <c r="G25" s="29"/>
      <c r="H25" s="29">
        <f t="shared" si="0"/>
        <v>0</v>
      </c>
      <c r="I25" s="5"/>
      <c r="J25" s="5"/>
      <c r="K25" s="5"/>
      <c r="L25" s="5"/>
    </row>
    <row r="26" spans="1:12" ht="25.5">
      <c r="A26" s="13" t="s">
        <v>157</v>
      </c>
      <c r="B26" s="99"/>
      <c r="C26" s="29"/>
      <c r="D26" s="29"/>
      <c r="E26" s="29"/>
      <c r="F26" s="29"/>
      <c r="G26" s="29"/>
      <c r="H26" s="29">
        <f t="shared" si="0"/>
        <v>0</v>
      </c>
      <c r="I26" s="5"/>
      <c r="J26" s="5"/>
      <c r="K26" s="5"/>
      <c r="L26" s="5"/>
    </row>
    <row r="27" spans="1:12" ht="12.75">
      <c r="A27" s="55" t="s">
        <v>282</v>
      </c>
      <c r="B27" s="98"/>
      <c r="C27" s="29"/>
      <c r="D27" s="29"/>
      <c r="E27" s="29"/>
      <c r="F27" s="29"/>
      <c r="G27" s="29">
        <v>14400</v>
      </c>
      <c r="H27" s="29">
        <f t="shared" si="0"/>
        <v>14400</v>
      </c>
      <c r="I27" s="5"/>
      <c r="J27" s="5"/>
      <c r="K27" s="5"/>
      <c r="L27" s="5"/>
    </row>
    <row r="28" spans="1:12" ht="25.5">
      <c r="A28" s="14" t="s">
        <v>124</v>
      </c>
      <c r="B28" s="97"/>
      <c r="C28" s="28">
        <v>0</v>
      </c>
      <c r="D28" s="28"/>
      <c r="E28" s="28"/>
      <c r="F28" s="28"/>
      <c r="G28" s="28"/>
      <c r="H28" s="28">
        <f t="shared" si="0"/>
        <v>0</v>
      </c>
      <c r="I28" s="5"/>
      <c r="J28" s="5"/>
      <c r="K28" s="5"/>
      <c r="L28" s="5"/>
    </row>
    <row r="29" spans="1:12" ht="25.5">
      <c r="A29" s="14" t="s">
        <v>125</v>
      </c>
      <c r="B29" s="97"/>
      <c r="C29" s="28">
        <v>0</v>
      </c>
      <c r="D29" s="28"/>
      <c r="E29" s="28"/>
      <c r="F29" s="28"/>
      <c r="G29" s="28">
        <v>600</v>
      </c>
      <c r="H29" s="28">
        <f t="shared" si="0"/>
        <v>600</v>
      </c>
      <c r="I29" s="5"/>
      <c r="J29" s="5"/>
      <c r="K29" s="5"/>
      <c r="L29" s="5"/>
    </row>
    <row r="30" spans="1:12" ht="25.5">
      <c r="A30" s="14" t="s">
        <v>126</v>
      </c>
      <c r="B30" s="97"/>
      <c r="C30" s="28">
        <v>0</v>
      </c>
      <c r="D30" s="28"/>
      <c r="E30" s="28"/>
      <c r="F30" s="28"/>
      <c r="G30" s="28"/>
      <c r="H30" s="28">
        <f t="shared" si="0"/>
        <v>0</v>
      </c>
      <c r="I30" s="5"/>
      <c r="J30" s="5"/>
      <c r="K30" s="5"/>
      <c r="L30" s="5"/>
    </row>
    <row r="31" spans="1:12" ht="20.25" customHeight="1">
      <c r="A31" s="26" t="s">
        <v>165</v>
      </c>
      <c r="B31" s="100">
        <f aca="true" t="shared" si="1" ref="B31:G31">SUM(B4:B8,B14,B17:B22,B28:B30)</f>
        <v>114125</v>
      </c>
      <c r="C31" s="28">
        <f t="shared" si="1"/>
        <v>33650</v>
      </c>
      <c r="D31" s="28">
        <f t="shared" si="1"/>
        <v>79360</v>
      </c>
      <c r="E31" s="28">
        <f t="shared" si="1"/>
        <v>28920</v>
      </c>
      <c r="F31" s="28">
        <f t="shared" si="1"/>
        <v>34835</v>
      </c>
      <c r="G31" s="28">
        <f t="shared" si="1"/>
        <v>1564610</v>
      </c>
      <c r="H31" s="28">
        <f>SUM(B31:G31)</f>
        <v>1855500</v>
      </c>
      <c r="I31" s="5"/>
      <c r="J31" s="5"/>
      <c r="K31" s="5"/>
      <c r="L31" s="5"/>
    </row>
    <row r="32" spans="1:12" ht="16.5" customHeight="1">
      <c r="A32" s="22" t="s">
        <v>143</v>
      </c>
      <c r="B32" s="101"/>
      <c r="C32" s="28">
        <v>0</v>
      </c>
      <c r="D32" s="28"/>
      <c r="E32" s="28"/>
      <c r="F32" s="28"/>
      <c r="G32" s="28"/>
      <c r="H32" s="28">
        <f>SUM(C32:G32)</f>
        <v>0</v>
      </c>
      <c r="I32" s="5"/>
      <c r="J32" s="5"/>
      <c r="K32" s="5"/>
      <c r="L32" s="5"/>
    </row>
    <row r="33" spans="1:12" ht="22.5" customHeight="1">
      <c r="A33" s="21" t="s">
        <v>169</v>
      </c>
      <c r="B33" s="102">
        <f aca="true" t="shared" si="2" ref="B33:H33">SUM(B31:B32)</f>
        <v>114125</v>
      </c>
      <c r="C33" s="33">
        <f t="shared" si="2"/>
        <v>33650</v>
      </c>
      <c r="D33" s="33">
        <f t="shared" si="2"/>
        <v>79360</v>
      </c>
      <c r="E33" s="33">
        <f t="shared" si="2"/>
        <v>28920</v>
      </c>
      <c r="F33" s="33">
        <f t="shared" si="2"/>
        <v>34835</v>
      </c>
      <c r="G33" s="33">
        <f t="shared" si="2"/>
        <v>1564610</v>
      </c>
      <c r="H33" s="33">
        <f t="shared" si="2"/>
        <v>1855500</v>
      </c>
      <c r="I33" s="5"/>
      <c r="J33" s="5"/>
      <c r="K33" s="5"/>
      <c r="L33" s="5"/>
    </row>
    <row r="34" spans="1:29" ht="16.5">
      <c r="A34" s="25"/>
      <c r="B34" s="25"/>
      <c r="C34" s="4"/>
      <c r="D34" s="4"/>
      <c r="E34" s="4"/>
      <c r="F34" s="4"/>
      <c r="G34" s="8"/>
      <c r="H34" s="43"/>
      <c r="I34" s="8"/>
      <c r="J34" s="8"/>
      <c r="K34" s="8"/>
      <c r="L34" s="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12" ht="12.75" customHeight="1">
      <c r="A35" s="11"/>
      <c r="B35" s="11"/>
      <c r="C35" s="5"/>
      <c r="D35" s="5"/>
      <c r="E35" s="5"/>
      <c r="F35" s="5"/>
      <c r="G35" s="5"/>
      <c r="H35" s="182"/>
      <c r="I35" s="5"/>
      <c r="J35" s="5"/>
      <c r="K35" s="5"/>
      <c r="L35" s="5"/>
    </row>
    <row r="36" spans="1:12" ht="12.75" customHeight="1">
      <c r="A36" s="11"/>
      <c r="B36" s="11"/>
      <c r="C36" s="7"/>
      <c r="D36" s="7"/>
      <c r="E36" s="7"/>
      <c r="F36" s="7"/>
      <c r="G36" s="5"/>
      <c r="H36" s="183"/>
      <c r="I36" s="5"/>
      <c r="J36" s="5"/>
      <c r="K36" s="5"/>
      <c r="L36" s="5"/>
    </row>
    <row r="37" spans="1:12" ht="12.75" customHeight="1">
      <c r="A37" s="11"/>
      <c r="B37" s="11"/>
      <c r="C37" s="41"/>
      <c r="D37" s="41"/>
      <c r="E37" s="41"/>
      <c r="F37" s="41"/>
      <c r="G37" s="5"/>
      <c r="H37" s="183"/>
      <c r="I37" s="5"/>
      <c r="J37" s="5"/>
      <c r="K37" s="5"/>
      <c r="L37" s="5"/>
    </row>
    <row r="38" spans="1:12" ht="12.75" customHeight="1">
      <c r="A38" s="11"/>
      <c r="B38" s="11"/>
      <c r="C38" s="41"/>
      <c r="D38" s="41"/>
      <c r="E38" s="41"/>
      <c r="F38" s="41"/>
      <c r="G38" s="5"/>
      <c r="H38" s="183"/>
      <c r="I38" s="5"/>
      <c r="J38" s="5"/>
      <c r="K38" s="5"/>
      <c r="L38" s="5"/>
    </row>
    <row r="39" spans="1:12" ht="12.75">
      <c r="A39" s="11"/>
      <c r="B39" s="11"/>
      <c r="C39" s="41"/>
      <c r="D39" s="41"/>
      <c r="E39" s="41"/>
      <c r="F39" s="41"/>
      <c r="G39" s="5"/>
      <c r="H39" s="183"/>
      <c r="I39" s="5"/>
      <c r="J39" s="5"/>
      <c r="K39" s="5"/>
      <c r="L39" s="5"/>
    </row>
    <row r="40" spans="1:12" ht="12.75" customHeight="1">
      <c r="A40" s="11"/>
      <c r="B40" s="11"/>
      <c r="C40" s="42"/>
      <c r="D40" s="42"/>
      <c r="E40" s="42"/>
      <c r="F40" s="42"/>
      <c r="G40" s="5"/>
      <c r="H40" s="183"/>
      <c r="I40" s="5"/>
      <c r="J40" s="5"/>
      <c r="K40" s="5"/>
      <c r="L40" s="5"/>
    </row>
    <row r="41" spans="1:12" ht="12.75" customHeight="1">
      <c r="A41" s="11"/>
      <c r="B41" s="11"/>
      <c r="C41" s="5"/>
      <c r="D41" s="5"/>
      <c r="E41" s="5"/>
      <c r="F41" s="5"/>
      <c r="G41" s="5"/>
      <c r="H41" s="183"/>
      <c r="I41" s="5"/>
      <c r="J41" s="5"/>
      <c r="K41" s="5"/>
      <c r="L41" s="5"/>
    </row>
    <row r="42" spans="1:12" ht="12.75" customHeight="1">
      <c r="A42" s="11"/>
      <c r="B42" s="11"/>
      <c r="C42" s="5"/>
      <c r="D42" s="5"/>
      <c r="E42" s="5"/>
      <c r="F42" s="5"/>
      <c r="G42" s="5"/>
      <c r="H42" s="183"/>
      <c r="I42" s="5"/>
      <c r="J42" s="5"/>
      <c r="K42" s="5"/>
      <c r="L42" s="5"/>
    </row>
    <row r="43" spans="1:12" ht="12.75">
      <c r="A43" s="11"/>
      <c r="B43" s="11"/>
      <c r="C43" s="5"/>
      <c r="D43" s="5"/>
      <c r="E43" s="5"/>
      <c r="F43" s="5"/>
      <c r="G43" s="5"/>
      <c r="H43" s="183"/>
      <c r="I43" s="5"/>
      <c r="J43" s="5"/>
      <c r="K43" s="5"/>
      <c r="L43" s="5"/>
    </row>
    <row r="44" spans="1:12" ht="12.75">
      <c r="A44" s="11"/>
      <c r="B44" s="11"/>
      <c r="C44" s="5"/>
      <c r="D44" s="5"/>
      <c r="E44" s="5"/>
      <c r="F44" s="5"/>
      <c r="G44" s="5"/>
      <c r="H44" s="183"/>
      <c r="I44" s="5"/>
      <c r="J44" s="5"/>
      <c r="K44" s="5"/>
      <c r="L44" s="5"/>
    </row>
    <row r="45" spans="1:12" ht="12.75">
      <c r="A45" s="11"/>
      <c r="B45" s="11"/>
      <c r="C45" s="5"/>
      <c r="D45" s="5"/>
      <c r="E45" s="5"/>
      <c r="F45" s="5"/>
      <c r="G45" s="5"/>
      <c r="H45" s="183"/>
      <c r="I45" s="5"/>
      <c r="J45" s="5"/>
      <c r="K45" s="5"/>
      <c r="L45" s="5"/>
    </row>
    <row r="46" spans="1:12" ht="12.75">
      <c r="A46" s="11"/>
      <c r="B46" s="11"/>
      <c r="C46" s="5"/>
      <c r="D46" s="5"/>
      <c r="E46" s="5"/>
      <c r="F46" s="5"/>
      <c r="G46" s="5"/>
      <c r="H46" s="183"/>
      <c r="I46" s="5"/>
      <c r="J46" s="5"/>
      <c r="K46" s="5"/>
      <c r="L46" s="5"/>
    </row>
    <row r="47" spans="1:12" ht="12.75">
      <c r="A47" s="11"/>
      <c r="B47" s="11"/>
      <c r="G47" s="5"/>
      <c r="H47" s="183"/>
      <c r="I47" s="5"/>
      <c r="J47" s="5"/>
      <c r="K47" s="5"/>
      <c r="L47" s="5"/>
    </row>
    <row r="48" spans="1:12" ht="12.75">
      <c r="A48" s="11"/>
      <c r="B48" s="11"/>
      <c r="G48" s="5"/>
      <c r="H48" s="183"/>
      <c r="I48" s="5"/>
      <c r="J48" s="5"/>
      <c r="K48" s="5"/>
      <c r="L48" s="5"/>
    </row>
    <row r="49" spans="1:12" ht="12.75">
      <c r="A49" s="11"/>
      <c r="B49" s="11"/>
      <c r="G49" s="5"/>
      <c r="H49" s="183"/>
      <c r="I49" s="5"/>
      <c r="J49" s="5"/>
      <c r="K49" s="5"/>
      <c r="L49" s="5"/>
    </row>
    <row r="50" spans="1:12" ht="12.75">
      <c r="A50" s="11"/>
      <c r="B50" s="11"/>
      <c r="G50" s="5"/>
      <c r="H50" s="183"/>
      <c r="I50" s="5"/>
      <c r="J50" s="5"/>
      <c r="K50" s="5"/>
      <c r="L50" s="5"/>
    </row>
    <row r="51" spans="1:12" ht="12.75">
      <c r="A51" s="11"/>
      <c r="B51" s="11"/>
      <c r="G51" s="5"/>
      <c r="H51" s="35"/>
      <c r="I51" s="5"/>
      <c r="J51" s="5"/>
      <c r="K51" s="5"/>
      <c r="L51" s="5"/>
    </row>
    <row r="52" spans="1:12" ht="15">
      <c r="A52" s="6"/>
      <c r="B52" s="6"/>
      <c r="G52" s="5"/>
      <c r="H52" s="5"/>
      <c r="I52" s="5"/>
      <c r="J52" s="5"/>
      <c r="K52" s="5"/>
      <c r="L52" s="5"/>
    </row>
    <row r="53" spans="1:8" ht="15">
      <c r="A53" s="6"/>
      <c r="B53" s="6"/>
      <c r="H53" s="182"/>
    </row>
    <row r="54" spans="1:8" ht="15">
      <c r="A54" s="6"/>
      <c r="B54" s="6"/>
      <c r="H54" s="182"/>
    </row>
    <row r="55" spans="1:8" ht="15">
      <c r="A55" s="6"/>
      <c r="B55" s="6"/>
      <c r="H55" s="182"/>
    </row>
    <row r="56" spans="1:8" ht="15">
      <c r="A56" s="6"/>
      <c r="B56" s="6"/>
      <c r="H56" s="182"/>
    </row>
    <row r="57" spans="1:8" ht="15">
      <c r="A57" s="6"/>
      <c r="B57" s="6"/>
      <c r="H57" s="182"/>
    </row>
    <row r="58" spans="1:8" ht="15">
      <c r="A58" s="6"/>
      <c r="B58" s="6"/>
      <c r="H58" s="182"/>
    </row>
    <row r="59" spans="1:8" ht="15">
      <c r="A59" s="6"/>
      <c r="B59" s="6"/>
      <c r="H59" s="182"/>
    </row>
    <row r="60" spans="1:8" ht="15">
      <c r="A60" s="6"/>
      <c r="B60" s="6"/>
      <c r="H60" s="182"/>
    </row>
    <row r="61" spans="1:8" ht="15">
      <c r="A61" s="6"/>
      <c r="B61" s="6"/>
      <c r="H61" s="182"/>
    </row>
    <row r="62" spans="1:8" ht="15">
      <c r="A62" s="6"/>
      <c r="B62" s="6"/>
      <c r="H62" s="182"/>
    </row>
    <row r="63" spans="1:2" ht="15">
      <c r="A63" s="6"/>
      <c r="B63" s="6"/>
    </row>
    <row r="64" spans="1:2" ht="15">
      <c r="A64" s="6"/>
      <c r="B64" s="6"/>
    </row>
    <row r="65" spans="1:2" ht="15">
      <c r="A65" s="6"/>
      <c r="B65" s="6"/>
    </row>
    <row r="66" spans="1:2" ht="15">
      <c r="A66" s="6"/>
      <c r="B66" s="6"/>
    </row>
    <row r="67" spans="1:2" ht="15">
      <c r="A67" s="6"/>
      <c r="B67" s="6"/>
    </row>
    <row r="68" spans="1:2" ht="15">
      <c r="A68" s="6"/>
      <c r="B68" s="6"/>
    </row>
    <row r="69" spans="1:2" ht="15">
      <c r="A69" s="6"/>
      <c r="B69" s="6"/>
    </row>
    <row r="70" spans="1:2" ht="15">
      <c r="A70" s="6"/>
      <c r="B70" s="6"/>
    </row>
    <row r="71" spans="1:2" ht="15">
      <c r="A71" s="6"/>
      <c r="B71" s="6"/>
    </row>
    <row r="72" spans="1:2" ht="15">
      <c r="A72" s="6"/>
      <c r="B72" s="6"/>
    </row>
    <row r="73" spans="1:2" ht="15">
      <c r="A73" s="6"/>
      <c r="B73" s="6"/>
    </row>
    <row r="74" spans="1:2" ht="15">
      <c r="A74" s="6"/>
      <c r="B74" s="6"/>
    </row>
    <row r="75" spans="1:2" ht="15">
      <c r="A75" s="6"/>
      <c r="B75" s="6"/>
    </row>
    <row r="76" spans="1:2" ht="15">
      <c r="A76" s="6"/>
      <c r="B76" s="6"/>
    </row>
    <row r="77" spans="1:2" ht="15">
      <c r="A77" s="6"/>
      <c r="B77" s="6"/>
    </row>
    <row r="78" spans="1:2" ht="15">
      <c r="A78" s="6"/>
      <c r="B78" s="6"/>
    </row>
    <row r="79" spans="1:2" ht="15">
      <c r="A79" s="6"/>
      <c r="B79" s="6"/>
    </row>
    <row r="80" spans="1:2" ht="15">
      <c r="A80" s="6"/>
      <c r="B80" s="6"/>
    </row>
    <row r="81" spans="1:2" ht="15">
      <c r="A81" s="6"/>
      <c r="B81" s="6"/>
    </row>
    <row r="82" spans="1:2" ht="15">
      <c r="A82" s="6"/>
      <c r="B82" s="6"/>
    </row>
    <row r="83" spans="1:2" ht="15">
      <c r="A83" s="6"/>
      <c r="B83" s="6"/>
    </row>
    <row r="84" spans="1:2" ht="15">
      <c r="A84" s="6"/>
      <c r="B84" s="6"/>
    </row>
    <row r="85" spans="1:2" ht="15">
      <c r="A85" s="6"/>
      <c r="B85" s="6"/>
    </row>
    <row r="86" spans="1:2" ht="15">
      <c r="A86" s="6"/>
      <c r="B86" s="6"/>
    </row>
    <row r="87" spans="1:2" ht="15">
      <c r="A87" s="6"/>
      <c r="B87" s="6"/>
    </row>
    <row r="88" spans="1:2" ht="15">
      <c r="A88" s="6"/>
      <c r="B88" s="6"/>
    </row>
    <row r="89" spans="1:2" ht="15">
      <c r="A89" s="6"/>
      <c r="B89" s="6"/>
    </row>
    <row r="90" spans="1:2" ht="15">
      <c r="A90" s="6"/>
      <c r="B90" s="6"/>
    </row>
    <row r="91" spans="1:2" ht="15">
      <c r="A91" s="6"/>
      <c r="B91" s="6"/>
    </row>
    <row r="92" spans="1:2" ht="15">
      <c r="A92" s="6"/>
      <c r="B92" s="6"/>
    </row>
    <row r="93" spans="1:2" ht="15">
      <c r="A93" s="6"/>
      <c r="B93" s="6"/>
    </row>
    <row r="94" spans="1:2" ht="15">
      <c r="A94" s="6"/>
      <c r="B94" s="6"/>
    </row>
    <row r="95" spans="1:2" ht="15">
      <c r="A95" s="6"/>
      <c r="B95" s="6"/>
    </row>
    <row r="96" spans="1:2" ht="15">
      <c r="A96" s="6"/>
      <c r="B96" s="6"/>
    </row>
    <row r="97" spans="1:2" ht="15">
      <c r="A97" s="6"/>
      <c r="B97" s="6"/>
    </row>
    <row r="98" spans="1:2" ht="15">
      <c r="A98" s="6"/>
      <c r="B98" s="6"/>
    </row>
    <row r="99" spans="1:2" ht="15">
      <c r="A99" s="6"/>
      <c r="B99" s="6"/>
    </row>
    <row r="100" spans="1:2" ht="15">
      <c r="A100" s="6"/>
      <c r="B100" s="6"/>
    </row>
    <row r="101" spans="1:2" ht="15">
      <c r="A101" s="6"/>
      <c r="B101" s="6"/>
    </row>
    <row r="102" spans="1:2" ht="15">
      <c r="A102" s="6"/>
      <c r="B102" s="6"/>
    </row>
    <row r="103" spans="1:2" ht="15">
      <c r="A103" s="6"/>
      <c r="B103" s="6"/>
    </row>
    <row r="104" spans="1:2" ht="15">
      <c r="A104" s="6"/>
      <c r="B104" s="6"/>
    </row>
    <row r="105" spans="1:2" ht="15">
      <c r="A105" s="6"/>
      <c r="B105" s="6"/>
    </row>
    <row r="106" spans="1:2" ht="15">
      <c r="A106" s="6"/>
      <c r="B106" s="6"/>
    </row>
    <row r="107" spans="1:2" ht="15">
      <c r="A107" s="6"/>
      <c r="B107" s="6"/>
    </row>
    <row r="108" spans="1:2" ht="15">
      <c r="A108" s="6"/>
      <c r="B108" s="6"/>
    </row>
    <row r="109" spans="1:2" ht="15">
      <c r="A109" s="6"/>
      <c r="B109" s="6"/>
    </row>
    <row r="110" spans="1:2" ht="15">
      <c r="A110" s="6"/>
      <c r="B110" s="6"/>
    </row>
    <row r="111" spans="1:2" ht="15">
      <c r="A111" s="6"/>
      <c r="B111" s="6"/>
    </row>
    <row r="112" spans="1:2" ht="15">
      <c r="A112" s="6"/>
      <c r="B112" s="6"/>
    </row>
    <row r="113" spans="1:2" ht="15">
      <c r="A113" s="6"/>
      <c r="B113" s="6"/>
    </row>
    <row r="114" spans="1:2" ht="15">
      <c r="A114" s="6"/>
      <c r="B114" s="6"/>
    </row>
    <row r="115" spans="1:2" ht="15">
      <c r="A115" s="6"/>
      <c r="B115" s="6"/>
    </row>
    <row r="116" spans="1:2" ht="15">
      <c r="A116" s="6"/>
      <c r="B116" s="6"/>
    </row>
    <row r="117" spans="1:2" ht="15">
      <c r="A117" s="6"/>
      <c r="B117" s="6"/>
    </row>
    <row r="118" spans="1:2" ht="15">
      <c r="A118" s="6"/>
      <c r="B118" s="6"/>
    </row>
    <row r="119" spans="1:2" ht="15">
      <c r="A119" s="6"/>
      <c r="B119" s="6"/>
    </row>
    <row r="120" spans="1:2" ht="15">
      <c r="A120" s="6"/>
      <c r="B120" s="6"/>
    </row>
    <row r="121" spans="1:2" ht="15">
      <c r="A121" s="6"/>
      <c r="B121" s="6"/>
    </row>
    <row r="122" spans="1:2" ht="15">
      <c r="A122" s="6"/>
      <c r="B122" s="6"/>
    </row>
    <row r="123" spans="1:2" ht="15">
      <c r="A123" s="6"/>
      <c r="B123" s="6"/>
    </row>
    <row r="124" spans="1:2" ht="15">
      <c r="A124" s="6"/>
      <c r="B124" s="6"/>
    </row>
  </sheetData>
  <sheetProtection/>
  <mergeCells count="3">
    <mergeCell ref="H53:H62"/>
    <mergeCell ref="H35:H50"/>
    <mergeCell ref="A1:H1"/>
  </mergeCells>
  <printOptions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PageLayoutView="0" workbookViewId="0" topLeftCell="D1">
      <selection activeCell="O5" sqref="O5"/>
    </sheetView>
  </sheetViews>
  <sheetFormatPr defaultColWidth="9.140625" defaultRowHeight="12.75"/>
  <cols>
    <col min="1" max="1" width="63.7109375" style="0" customWidth="1"/>
    <col min="2" max="2" width="13.421875" style="0" customWidth="1"/>
    <col min="3" max="3" width="12.57421875" style="0" customWidth="1"/>
    <col min="4" max="4" width="10.7109375" style="0" customWidth="1"/>
    <col min="5" max="5" width="9.8515625" style="0" customWidth="1"/>
    <col min="6" max="6" width="9.7109375" style="0" customWidth="1"/>
    <col min="7" max="7" width="17.7109375" style="0" customWidth="1"/>
    <col min="8" max="8" width="13.57421875" style="0" customWidth="1"/>
  </cols>
  <sheetData>
    <row r="1" spans="1:8" ht="18">
      <c r="A1" s="180" t="s">
        <v>276</v>
      </c>
      <c r="B1" s="180"/>
      <c r="C1" s="180"/>
      <c r="D1" s="180"/>
      <c r="E1" s="180"/>
      <c r="F1" s="180"/>
      <c r="G1" s="180"/>
      <c r="H1" s="180"/>
    </row>
    <row r="2" spans="6:8" ht="12.75">
      <c r="F2" t="s">
        <v>277</v>
      </c>
      <c r="H2" s="110" t="s">
        <v>262</v>
      </c>
    </row>
    <row r="3" spans="1:8" ht="66">
      <c r="A3" s="12" t="s">
        <v>198</v>
      </c>
      <c r="B3" s="103" t="s">
        <v>200</v>
      </c>
      <c r="C3" s="103" t="s">
        <v>255</v>
      </c>
      <c r="D3" s="103" t="s">
        <v>256</v>
      </c>
      <c r="E3" s="103" t="s">
        <v>257</v>
      </c>
      <c r="F3" s="103" t="s">
        <v>260</v>
      </c>
      <c r="G3" s="13" t="s">
        <v>201</v>
      </c>
      <c r="H3" s="14" t="s">
        <v>199</v>
      </c>
    </row>
    <row r="4" spans="1:30" ht="28.5">
      <c r="A4" s="46" t="s">
        <v>228</v>
      </c>
      <c r="B4" s="18"/>
      <c r="C4" s="18"/>
      <c r="D4" s="107"/>
      <c r="E4" s="18"/>
      <c r="F4" s="18"/>
      <c r="G4" s="104"/>
      <c r="H4" s="10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8.5">
      <c r="A5" s="46" t="s">
        <v>229</v>
      </c>
      <c r="B5" s="18"/>
      <c r="C5" s="18"/>
      <c r="D5" s="107"/>
      <c r="E5" s="18"/>
      <c r="F5" s="18"/>
      <c r="G5" s="104"/>
      <c r="H5" s="10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42.75">
      <c r="A6" s="46" t="s">
        <v>230</v>
      </c>
      <c r="B6" s="18"/>
      <c r="C6" s="18"/>
      <c r="D6" s="107"/>
      <c r="E6" s="18"/>
      <c r="F6" s="18"/>
      <c r="G6" s="104"/>
      <c r="H6" s="10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8.5">
      <c r="A7" s="46" t="s">
        <v>231</v>
      </c>
      <c r="B7" s="18"/>
      <c r="C7" s="18"/>
      <c r="D7" s="107"/>
      <c r="E7" s="18"/>
      <c r="F7" s="18"/>
      <c r="G7" s="104"/>
      <c r="H7" s="104">
        <f>SUM(B7:G7)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8.5">
      <c r="A8" s="46" t="s">
        <v>232</v>
      </c>
      <c r="B8" s="18"/>
      <c r="C8" s="18"/>
      <c r="D8" s="107"/>
      <c r="E8" s="18"/>
      <c r="F8" s="18"/>
      <c r="G8" s="104"/>
      <c r="H8" s="10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3">
      <c r="A9" s="46" t="s">
        <v>233</v>
      </c>
      <c r="B9" s="18"/>
      <c r="C9" s="18"/>
      <c r="D9" s="107"/>
      <c r="E9" s="18"/>
      <c r="F9" s="18"/>
      <c r="G9" s="104">
        <v>86340</v>
      </c>
      <c r="H9" s="104">
        <f>SUM(B9:G9)</f>
        <v>86340</v>
      </c>
      <c r="I9" s="2"/>
      <c r="J9" s="18">
        <v>8136</v>
      </c>
      <c r="K9" s="18" t="s">
        <v>283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3">
      <c r="A10" s="46" t="s">
        <v>234</v>
      </c>
      <c r="B10" s="18"/>
      <c r="C10" s="18"/>
      <c r="D10" s="107"/>
      <c r="E10" s="18"/>
      <c r="F10" s="18"/>
      <c r="G10" s="104"/>
      <c r="H10" s="104"/>
      <c r="I10" s="2"/>
      <c r="J10" s="18">
        <v>78204</v>
      </c>
      <c r="K10" s="18" t="s">
        <v>284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28.5">
      <c r="A11" s="46" t="s">
        <v>57</v>
      </c>
      <c r="B11" s="18"/>
      <c r="C11" s="18"/>
      <c r="D11" s="107"/>
      <c r="E11" s="18"/>
      <c r="F11" s="18"/>
      <c r="G11" s="104"/>
      <c r="H11" s="10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8.5">
      <c r="A12" s="46" t="s">
        <v>235</v>
      </c>
      <c r="B12" s="18"/>
      <c r="C12" s="18"/>
      <c r="D12" s="107"/>
      <c r="E12" s="18"/>
      <c r="F12" s="18"/>
      <c r="G12" s="104"/>
      <c r="H12" s="10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5.5" customHeight="1">
      <c r="A13" s="64" t="s">
        <v>122</v>
      </c>
      <c r="B13" s="67"/>
      <c r="C13" s="67"/>
      <c r="D13" s="108"/>
      <c r="E13" s="67"/>
      <c r="F13" s="67"/>
      <c r="G13" s="109">
        <f>SUM(G4:G12)</f>
        <v>86340</v>
      </c>
      <c r="H13" s="109">
        <f>SUM(H4:H12)</f>
        <v>86340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5.5" customHeight="1">
      <c r="A14" s="53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66">
      <c r="A15" s="12" t="s">
        <v>198</v>
      </c>
      <c r="B15" s="103" t="s">
        <v>200</v>
      </c>
      <c r="C15" s="103" t="s">
        <v>255</v>
      </c>
      <c r="D15" s="103" t="s">
        <v>256</v>
      </c>
      <c r="E15" s="103" t="s">
        <v>257</v>
      </c>
      <c r="F15" s="103" t="s">
        <v>260</v>
      </c>
      <c r="G15" s="13" t="s">
        <v>201</v>
      </c>
      <c r="H15" s="14" t="s">
        <v>199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8.5">
      <c r="A16" s="46" t="s">
        <v>236</v>
      </c>
      <c r="B16" s="18"/>
      <c r="C16" s="18"/>
      <c r="D16" s="18"/>
      <c r="E16" s="18"/>
      <c r="F16" s="18"/>
      <c r="G16" s="18"/>
      <c r="H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28.5">
      <c r="A17" s="46" t="s">
        <v>237</v>
      </c>
      <c r="B17" s="18"/>
      <c r="C17" s="18"/>
      <c r="D17" s="18"/>
      <c r="E17" s="18"/>
      <c r="F17" s="18"/>
      <c r="G17" s="18"/>
      <c r="H17" s="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2.75">
      <c r="A18" s="46" t="s">
        <v>238</v>
      </c>
      <c r="B18" s="18"/>
      <c r="C18" s="18"/>
      <c r="D18" s="18"/>
      <c r="E18" s="18"/>
      <c r="F18" s="18"/>
      <c r="G18" s="18"/>
      <c r="H18" s="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28.5">
      <c r="A19" s="46" t="s">
        <v>239</v>
      </c>
      <c r="B19" s="18"/>
      <c r="C19" s="18"/>
      <c r="D19" s="18"/>
      <c r="E19" s="18"/>
      <c r="F19" s="18"/>
      <c r="G19" s="18"/>
      <c r="H19" s="1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28.5">
      <c r="A20" s="46" t="s">
        <v>240</v>
      </c>
      <c r="B20" s="18"/>
      <c r="C20" s="18"/>
      <c r="D20" s="18"/>
      <c r="E20" s="18"/>
      <c r="F20" s="18"/>
      <c r="G20" s="18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8.5">
      <c r="A21" s="46" t="s">
        <v>241</v>
      </c>
      <c r="B21" s="18"/>
      <c r="C21" s="18"/>
      <c r="D21" s="18"/>
      <c r="E21" s="18"/>
      <c r="F21" s="18"/>
      <c r="G21" s="18"/>
      <c r="H21" s="1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28.5">
      <c r="A22" s="46" t="s">
        <v>242</v>
      </c>
      <c r="B22" s="18"/>
      <c r="C22" s="18"/>
      <c r="D22" s="18"/>
      <c r="E22" s="18"/>
      <c r="F22" s="18"/>
      <c r="G22" s="18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8.5">
      <c r="A23" s="46" t="s">
        <v>58</v>
      </c>
      <c r="B23" s="18"/>
      <c r="C23" s="18"/>
      <c r="D23" s="18"/>
      <c r="E23" s="18"/>
      <c r="F23" s="18"/>
      <c r="G23" s="18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0.25" customHeight="1">
      <c r="A24" s="64" t="s">
        <v>123</v>
      </c>
      <c r="B24" s="67"/>
      <c r="C24" s="67"/>
      <c r="D24" s="67"/>
      <c r="E24" s="67"/>
      <c r="F24" s="67"/>
      <c r="G24" s="67"/>
      <c r="H24" s="6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9"/>
      <c r="X24" s="48" t="s">
        <v>203</v>
      </c>
      <c r="Y24" s="48"/>
      <c r="Z24" s="48"/>
      <c r="AA24" s="48"/>
      <c r="AB24" s="48"/>
      <c r="AC24" s="48"/>
      <c r="AD24" s="48"/>
    </row>
    <row r="25" ht="14.25">
      <c r="A25" s="51"/>
    </row>
    <row r="26" ht="14.25">
      <c r="A26" s="51"/>
    </row>
    <row r="27" ht="14.25">
      <c r="A27" s="51"/>
    </row>
    <row r="28" ht="14.25">
      <c r="A28" s="51"/>
    </row>
    <row r="29" ht="14.25">
      <c r="A29" s="51"/>
    </row>
    <row r="30" ht="14.25">
      <c r="A30" s="51"/>
    </row>
    <row r="31" ht="14.25">
      <c r="A31" s="51"/>
    </row>
    <row r="32" ht="14.25">
      <c r="A32" s="51"/>
    </row>
    <row r="33" ht="14.25">
      <c r="A33" s="51"/>
    </row>
    <row r="34" ht="14.25">
      <c r="A34" s="51"/>
    </row>
    <row r="35" ht="14.25">
      <c r="A35" s="51"/>
    </row>
    <row r="36" ht="14.25">
      <c r="A36" s="51"/>
    </row>
    <row r="37" ht="14.25">
      <c r="A37" s="51"/>
    </row>
    <row r="38" ht="14.25">
      <c r="A38" s="51"/>
    </row>
    <row r="39" ht="14.25">
      <c r="A39" s="51"/>
    </row>
    <row r="40" ht="14.25">
      <c r="A40" s="51"/>
    </row>
    <row r="41" ht="14.25">
      <c r="A41" s="51"/>
    </row>
    <row r="42" ht="14.25">
      <c r="A42" s="51"/>
    </row>
    <row r="43" ht="14.25">
      <c r="A43" s="51"/>
    </row>
    <row r="44" ht="14.25">
      <c r="A44" s="51"/>
    </row>
    <row r="45" ht="14.25">
      <c r="A45" s="52"/>
    </row>
    <row r="46" ht="14.25">
      <c r="A46" s="52"/>
    </row>
    <row r="47" ht="14.25">
      <c r="A47" s="52"/>
    </row>
    <row r="48" ht="14.25">
      <c r="A48" s="52"/>
    </row>
    <row r="49" ht="14.25">
      <c r="A49" s="52"/>
    </row>
    <row r="50" ht="14.25">
      <c r="A50" s="52"/>
    </row>
  </sheetData>
  <sheetProtection/>
  <mergeCells count="1">
    <mergeCell ref="A1:H1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KeneseyJudit</cp:lastModifiedBy>
  <cp:lastPrinted>2013-02-26T15:15:14Z</cp:lastPrinted>
  <dcterms:created xsi:type="dcterms:W3CDTF">2012-01-17T08:16:25Z</dcterms:created>
  <dcterms:modified xsi:type="dcterms:W3CDTF">2013-03-13T15:42:01Z</dcterms:modified>
  <cp:category/>
  <cp:version/>
  <cp:contentType/>
  <cp:contentStatus/>
</cp:coreProperties>
</file>