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20" activeTab="28"/>
  </bookViews>
  <sheets>
    <sheet name="kiemelt ei" sheetId="1" r:id="rId1"/>
    <sheet name="költségvetési egyenleg" sheetId="2" r:id="rId2"/>
    <sheet name="kiadások önkormányzat" sheetId="3" r:id="rId3"/>
    <sheet name="kiadások hivatal" sheetId="4" r:id="rId4"/>
    <sheet name="kiadások egészségügy" sheetId="5" r:id="rId5"/>
    <sheet name="kiadások óvoda" sheetId="6" r:id="rId6"/>
    <sheet name="kiadások könyvtár" sheetId="7" r:id="rId7"/>
    <sheet name="kiadások kulturközpont" sheetId="8" r:id="rId8"/>
    <sheet name="kiadások összesített" sheetId="9" r:id="rId9"/>
    <sheet name="bevételek önkormányzat" sheetId="10" r:id="rId10"/>
    <sheet name="bevételek hivatal" sheetId="11" r:id="rId11"/>
    <sheet name="bevételek egészségügy" sheetId="12" r:id="rId12"/>
    <sheet name="bevételek óvoda" sheetId="13" r:id="rId13"/>
    <sheet name="bevételek könyvtár" sheetId="14" r:id="rId14"/>
    <sheet name="bevételek kulturközpont" sheetId="15" r:id="rId15"/>
    <sheet name="bevételek összesített" sheetId="16" r:id="rId16"/>
    <sheet name="létszám " sheetId="17" r:id="rId17"/>
    <sheet name="beruházások felújítások" sheetId="18" r:id="rId18"/>
    <sheet name="tartalékok" sheetId="19" r:id="rId19"/>
    <sheet name="adósságot keletkeztető ügyletek" sheetId="20" r:id="rId20"/>
    <sheet name="stabilitási tv kimutatás" sheetId="21" r:id="rId21"/>
    <sheet name="EU projektek" sheetId="22" r:id="rId22"/>
    <sheet name="hitelek" sheetId="23" r:id="rId23"/>
    <sheet name="finanszírozás" sheetId="24" r:id="rId24"/>
    <sheet name="szociális kiadások" sheetId="25" r:id="rId25"/>
    <sheet name="átadott" sheetId="26" r:id="rId26"/>
    <sheet name="átvett" sheetId="27" r:id="rId27"/>
    <sheet name="helyi adók" sheetId="28" r:id="rId28"/>
    <sheet name="költségvetési támogatások" sheetId="29" r:id="rId29"/>
  </sheets>
  <definedNames>
    <definedName name="foot_4_place" localSheetId="20">'stabilitási tv kimutatás'!$A$18</definedName>
    <definedName name="foot_5_place" localSheetId="20">'stabilitási tv kimutatás'!#REF!</definedName>
    <definedName name="foot_53_place" localSheetId="20">'stabilitási tv kimutatás'!$A$63</definedName>
    <definedName name="_xlnm.Print_Area" localSheetId="19">'adósságot keletkeztető ügyletek'!$A$1:$J$49</definedName>
    <definedName name="_xlnm.Print_Area" localSheetId="25">'átadott'!$A$1:$C$117</definedName>
    <definedName name="_xlnm.Print_Area" localSheetId="26">'átvett'!$A$1:$C$113</definedName>
    <definedName name="_xlnm.Print_Area" localSheetId="17">'beruházások felújítások'!$A$1:$I$55</definedName>
    <definedName name="_xlnm.Print_Area" localSheetId="11">'bevételek egészségügy'!$A$1:$F$97</definedName>
    <definedName name="_xlnm.Print_Area" localSheetId="10">'bevételek hivatal'!$A$1:$F$97</definedName>
    <definedName name="_xlnm.Print_Area" localSheetId="13">'bevételek könyvtár'!$A$1:$F$97</definedName>
    <definedName name="_xlnm.Print_Area" localSheetId="14">'bevételek kulturközpont'!$A$1:$F$97</definedName>
    <definedName name="_xlnm.Print_Area" localSheetId="12">'bevételek óvoda'!$A$1:$F$97</definedName>
    <definedName name="_xlnm.Print_Area" localSheetId="9">'bevételek önkormányzat'!$A$1:$F$97</definedName>
    <definedName name="_xlnm.Print_Area" localSheetId="15">'bevételek összesített'!$A$1:$F$97</definedName>
    <definedName name="_xlnm.Print_Area" localSheetId="21">'EU projektek'!$A$1:$B$21</definedName>
    <definedName name="_xlnm.Print_Area" localSheetId="23">'finanszírozás'!$A$1:$H$9</definedName>
    <definedName name="_xlnm.Print_Area" localSheetId="22">'hitelek'!$A$1:$D$70</definedName>
    <definedName name="_xlnm.Print_Area" localSheetId="4">'kiadások egészségügy'!$A$1:$F$123</definedName>
    <definedName name="_xlnm.Print_Area" localSheetId="3">'kiadások hivatal'!$A$1:$F$123</definedName>
    <definedName name="_xlnm.Print_Area" localSheetId="6">'kiadások könyvtár'!$A$1:$F$123</definedName>
    <definedName name="_xlnm.Print_Area" localSheetId="7">'kiadások kulturközpont'!$A$1:$F$123</definedName>
    <definedName name="_xlnm.Print_Area" localSheetId="5">'kiadások óvoda'!$A$1:$F$123</definedName>
    <definedName name="_xlnm.Print_Area" localSheetId="2">'kiadások önkormányzat'!$A$1:$F$123</definedName>
    <definedName name="_xlnm.Print_Area" localSheetId="8">'kiadások összesített'!$A$1:$F$123</definedName>
    <definedName name="_xlnm.Print_Area" localSheetId="0">'kiemelt ei'!$A$1:$A$27</definedName>
    <definedName name="_xlnm.Print_Area" localSheetId="16">'létszám '!$A$1:$H$33</definedName>
    <definedName name="_xlnm.Print_Area" localSheetId="20">'stabilitási tv kimutatás'!$A$1:$L$38</definedName>
    <definedName name="_xlnm.Print_Area" localSheetId="24">'szociális kiadások'!$A$1:$C$29</definedName>
    <definedName name="_xlnm.Print_Area" localSheetId="18">'tartalékok'!$A$1:$H$17</definedName>
  </definedNames>
  <calcPr fullCalcOnLoad="1"/>
</workbook>
</file>

<file path=xl/sharedStrings.xml><?xml version="1.0" encoding="utf-8"?>
<sst xmlns="http://schemas.openxmlformats.org/spreadsheetml/2006/main" count="4905" uniqueCount="1269">
  <si>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</si>
  <si>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</si>
  <si>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</si>
  <si>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</si>
  <si>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</si>
  <si>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</si>
  <si>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</si>
  <si>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</si>
  <si>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</si>
  <si>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</si>
  <si>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</si>
  <si>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</si>
  <si>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</si>
  <si>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</si>
  <si>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</si>
  <si>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EGÉSZSÉGÜGYI ALAPELLÁTÓ INTÉZMÉNY</t>
  </si>
  <si>
    <t>DR. BENDEFY LÁSZLÓ VÁROSI KÖNYVTÁR</t>
  </si>
  <si>
    <t>NAGY GÁSPÁR KULTURÁLIS KÖZPONT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</si>
  <si>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</si>
  <si>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</si>
  <si>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</si>
  <si>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</si>
  <si>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</si>
  <si>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</si>
  <si>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</si>
  <si>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</si>
  <si>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</si>
  <si>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</si>
  <si>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</si>
  <si>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</si>
  <si>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</si>
  <si>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</si>
  <si>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</si>
  <si>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</si>
  <si>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</si>
  <si>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</si>
  <si>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</si>
  <si>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</si>
  <si>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</si>
  <si>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</si>
  <si>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</si>
  <si>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</si>
  <si>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</si>
  <si>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</si>
  <si>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</si>
  <si>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</si>
  <si>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</si>
  <si>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</si>
  <si>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</si>
  <si>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</si>
  <si>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</si>
  <si>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</si>
  <si>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</si>
  <si>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</si>
  <si>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</si>
  <si>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</si>
  <si>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</si>
  <si>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</si>
  <si>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</si>
  <si>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</si>
  <si>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</si>
  <si>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</si>
  <si>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</si>
  <si>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</si>
  <si>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</si>
  <si>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</si>
  <si>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</si>
  <si>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</si>
  <si>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</si>
  <si>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</si>
  <si>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</si>
  <si>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</si>
  <si>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</si>
  <si>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</si>
  <si>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</si>
  <si>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</si>
  <si>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</si>
  <si>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</si>
  <si>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</si>
  <si>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</si>
  <si>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</si>
  <si>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</si>
  <si>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</si>
  <si>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</si>
  <si>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</si>
  <si>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</si>
  <si>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</si>
  <si>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</si>
  <si>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</si>
  <si>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</si>
  <si>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</si>
  <si>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</si>
  <si>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</si>
  <si>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</si>
  <si>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</si>
  <si>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</si>
  <si>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</si>
  <si>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</si>
  <si>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</si>
  <si>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</si>
  <si>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</si>
  <si>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</si>
  <si>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</si>
  <si>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</si>
  <si>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</si>
  <si>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</si>
  <si>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</si>
  <si>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</si>
  <si>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</si>
  <si>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</si>
  <si>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</si>
  <si>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</si>
  <si>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</si>
  <si>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</si>
  <si>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</si>
  <si>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</si>
  <si>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</si>
  <si>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</si>
  <si>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</si>
  <si>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</si>
  <si>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</si>
  <si>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</si>
  <si>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</si>
  <si>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</si>
  <si>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</si>
  <si>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</si>
  <si>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</si>
  <si>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</si>
  <si>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</si>
  <si>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</si>
  <si>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</si>
  <si>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</si>
  <si>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</si>
  <si>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</si>
  <si>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</si>
  <si>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</si>
  <si>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</si>
  <si>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</si>
  <si>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</si>
  <si>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</si>
  <si>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</si>
  <si>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</si>
  <si>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</si>
  <si>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</si>
  <si>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</si>
  <si>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</si>
  <si>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</si>
  <si>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</si>
  <si>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</si>
  <si>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</si>
  <si>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</si>
  <si>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</si>
  <si>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</si>
  <si>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</si>
  <si>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</si>
  <si>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</si>
  <si>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</si>
  <si>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</si>
  <si>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</si>
  <si>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</si>
  <si>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</si>
  <si>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</si>
  <si>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</si>
  <si>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</si>
  <si>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</si>
  <si>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</si>
  <si>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</si>
  <si>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</si>
  <si>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</si>
  <si>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</si>
  <si>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</si>
  <si>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</si>
  <si>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</si>
  <si>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</si>
  <si>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</si>
  <si>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</si>
  <si>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</si>
  <si>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</si>
  <si>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</si>
  <si>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</si>
  <si>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</si>
  <si>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</si>
  <si>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</si>
  <si>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</si>
  <si>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</si>
  <si>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</si>
  <si>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</si>
  <si>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</si>
  <si>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</si>
  <si>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</si>
  <si>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</si>
  <si>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</si>
  <si>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</si>
  <si>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(eFt-ban)</t>
  </si>
  <si>
    <t>ÖNKORMÁNYZATI ELŐIRÁNYZATOK</t>
  </si>
  <si>
    <t>MINDÖSSZESEN</t>
  </si>
  <si>
    <t>ÖNKORMÁNYZAT ÉS KÖLTSÉGVETÉSI SZERVEI ELŐIRÁNYZATA MINDÖSSZESEN</t>
  </si>
  <si>
    <t>eredeti ei.</t>
  </si>
  <si>
    <t>Támogatások, kölcsönök nyújtása és törlesztése (E Ft)</t>
  </si>
  <si>
    <t>Támogatások, kölcsönök bevételei (E Ft)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</si>
  <si>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</si>
  <si>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</si>
  <si>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</si>
  <si>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</si>
  <si>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</si>
  <si>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</si>
  <si>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</si>
  <si>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</si>
  <si>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</si>
  <si>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</si>
  <si>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</si>
  <si>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</si>
  <si>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</si>
  <si>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</si>
  <si>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</si>
  <si>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</si>
  <si>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</si>
  <si>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</si>
  <si>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</si>
  <si>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</si>
  <si>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</si>
  <si>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</si>
  <si>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</si>
  <si>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</si>
  <si>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</si>
  <si>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</si>
  <si>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</si>
  <si>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</si>
  <si>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</si>
  <si>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</si>
  <si>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</si>
  <si>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</si>
  <si>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</si>
  <si>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</si>
  <si>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</si>
  <si>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</si>
  <si>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</si>
  <si>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</si>
  <si>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</si>
  <si>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</si>
  <si>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</si>
  <si>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</si>
  <si>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</si>
  <si>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</si>
  <si>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</si>
  <si>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</si>
  <si>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</si>
  <si>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</si>
  <si>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</si>
  <si>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</si>
  <si>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</si>
  <si>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</si>
  <si>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</si>
  <si>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</si>
  <si>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</si>
  <si>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</si>
  <si>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</si>
  <si>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</si>
  <si>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</si>
  <si>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</si>
  <si>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</si>
  <si>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</si>
  <si>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</si>
  <si>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</si>
  <si>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</si>
  <si>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</si>
  <si>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</si>
  <si>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</si>
  <si>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</si>
  <si>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</si>
  <si>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</si>
  <si>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</si>
  <si>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</si>
  <si>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</si>
  <si>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</si>
  <si>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</si>
  <si>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</si>
  <si>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</si>
  <si>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</si>
  <si>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</si>
  <si>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</si>
  <si>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</si>
  <si>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</si>
  <si>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</si>
  <si>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</si>
  <si>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</si>
  <si>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</si>
  <si>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</si>
  <si>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</si>
  <si>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</si>
  <si>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</si>
  <si>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</si>
  <si>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</si>
  <si>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</si>
  <si>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</si>
  <si>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</si>
  <si>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</si>
  <si>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</si>
  <si>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</si>
  <si>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</si>
  <si>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</si>
  <si>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</si>
  <si>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</si>
  <si>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</si>
  <si>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</si>
  <si>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</si>
  <si>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</si>
  <si>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</si>
  <si>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</si>
  <si>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</si>
  <si>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</si>
  <si>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</si>
  <si>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</si>
  <si>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</si>
  <si>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</si>
  <si>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</si>
  <si>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</si>
  <si>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</si>
  <si>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</si>
  <si>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</si>
  <si>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</si>
  <si>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</si>
  <si>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</si>
  <si>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</si>
  <si>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</si>
  <si>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</si>
  <si>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</si>
  <si>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</si>
  <si>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</si>
  <si>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</si>
  <si>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</si>
  <si>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</si>
  <si>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</si>
  <si>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</si>
  <si>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</si>
  <si>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</si>
  <si>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</si>
  <si>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</si>
  <si>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</si>
  <si>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</si>
  <si>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</si>
  <si>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</si>
  <si>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</si>
  <si>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</si>
  <si>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</si>
  <si>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</si>
  <si>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</si>
  <si>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</si>
  <si>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</si>
  <si>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</si>
  <si>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</si>
  <si>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</si>
  <si>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</si>
  <si>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</si>
  <si>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</si>
  <si>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</si>
  <si>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</si>
  <si>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</si>
  <si>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</si>
  <si>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</si>
  <si>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</si>
  <si>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</si>
  <si>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</si>
  <si>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</si>
  <si>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</si>
  <si>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</si>
  <si>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</si>
  <si>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</si>
  <si>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</si>
  <si>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</si>
  <si>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</si>
  <si>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</si>
  <si>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</si>
  <si>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</si>
  <si>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</si>
  <si>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</si>
  <si>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</si>
  <si>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</si>
  <si>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</si>
  <si>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</si>
  <si>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</si>
  <si>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</si>
  <si>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</si>
  <si>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</si>
  <si>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</si>
  <si>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</si>
  <si>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</si>
  <si>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</si>
  <si>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</si>
  <si>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</si>
  <si>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</si>
  <si>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</si>
  <si>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</si>
  <si>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</si>
  <si>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</si>
  <si>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</si>
  <si>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</si>
  <si>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</si>
  <si>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</si>
  <si>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</si>
  <si>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</si>
  <si>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</si>
  <si>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</si>
  <si>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</si>
  <si>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</si>
  <si>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</si>
  <si>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</si>
  <si>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</si>
  <si>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</si>
  <si>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</si>
  <si>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</si>
  <si>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</si>
  <si>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</si>
  <si>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</si>
  <si>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</si>
  <si>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</si>
  <si>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</si>
  <si>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</si>
  <si>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</si>
  <si>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</si>
  <si>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</si>
  <si>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</si>
  <si>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</si>
  <si>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</si>
  <si>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</si>
  <si>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</si>
  <si>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</si>
  <si>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</si>
  <si>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</si>
  <si>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</si>
  <si>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</si>
  <si>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</si>
  <si>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</si>
  <si>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</si>
  <si>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</si>
  <si>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</si>
  <si>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</si>
  <si>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</si>
  <si>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</si>
  <si>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</si>
  <si>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</si>
  <si>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</si>
  <si>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</si>
  <si>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</si>
  <si>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</si>
  <si>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</si>
  <si>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</si>
  <si>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</si>
  <si>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</si>
  <si>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</si>
  <si>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</si>
  <si>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</si>
  <si>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</si>
  <si>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</si>
  <si>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</si>
  <si>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</si>
  <si>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</si>
  <si>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</si>
  <si>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</si>
  <si>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</si>
  <si>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</si>
  <si>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</si>
  <si>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</si>
  <si>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</si>
  <si>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</si>
  <si>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</si>
  <si>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</si>
  <si>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</si>
  <si>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</si>
  <si>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</si>
  <si>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</si>
  <si>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</si>
  <si>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</si>
  <si>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</si>
  <si>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</si>
  <si>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</si>
  <si>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</si>
  <si>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</si>
  <si>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</si>
  <si>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</si>
  <si>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</si>
  <si>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</si>
  <si>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</si>
  <si>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</si>
  <si>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</si>
  <si>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</si>
  <si>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</si>
  <si>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</si>
  <si>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</si>
  <si>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</si>
  <si>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</si>
  <si>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</si>
  <si>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</si>
  <si>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</si>
  <si>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</si>
  <si>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</si>
  <si>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</si>
  <si>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</si>
  <si>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</si>
  <si>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Dr. Bendefy László Városi Könyvtár KÖLTSÉGVETÉSI SZERV ELŐIRÁNYZATAI</t>
  </si>
  <si>
    <t>Nagy Gáspár Kulturális Központ KÖLTSÉGVETÉSI SZERV ELŐIRÁNYZATAI</t>
  </si>
  <si>
    <t>ÖSSZESÍTETT ÖNKORMÁNYZATI ELŐIRÁNYZATOK</t>
  </si>
  <si>
    <t>Vasvár Város Önkormányzata</t>
  </si>
  <si>
    <t>eredeti</t>
  </si>
  <si>
    <t>Személyi juttatások</t>
  </si>
  <si>
    <t>Működési célú támogatások áhtn belülről</t>
  </si>
  <si>
    <t>Munkaadókat terhelő járulékok és SZOCHO</t>
  </si>
  <si>
    <t>ebből B11</t>
  </si>
  <si>
    <t>Önkormányzatok működési támogatásai</t>
  </si>
  <si>
    <t>Dologi kiadások</t>
  </si>
  <si>
    <t>Közhatalmi bevételek (adók, bírságok)</t>
  </si>
  <si>
    <t>Ellátottak pénzbeli juttatásai</t>
  </si>
  <si>
    <t>Működési bevételek</t>
  </si>
  <si>
    <t>Egyéb működési célú kiadások</t>
  </si>
  <si>
    <t>Működési célú átvett pénzeszközök</t>
  </si>
  <si>
    <t>Működési célú költségvetési kiadások</t>
  </si>
  <si>
    <t>Működési célú költségvetési bevételek</t>
  </si>
  <si>
    <t>Működési egyenleg összege:</t>
  </si>
  <si>
    <t>ennek finanszírozása</t>
  </si>
  <si>
    <t>Működési célú hitelfelvétel (külső fin.):</t>
  </si>
  <si>
    <t>Működési célú finanszírozási bevételek</t>
  </si>
  <si>
    <t>Beruházások</t>
  </si>
  <si>
    <t>Felhalmozási célú támogatások áhtn belülről</t>
  </si>
  <si>
    <t>Felújítások</t>
  </si>
  <si>
    <t>Felhalmozási bevételek</t>
  </si>
  <si>
    <t>Egyéb felhalmozási kiadások</t>
  </si>
  <si>
    <t>Felhalmozási célú átvett pénzeszközök</t>
  </si>
  <si>
    <t>Felhalmozási célú költségvetési kiadások</t>
  </si>
  <si>
    <t>Felhalmozási célú költségvetési bevételek</t>
  </si>
  <si>
    <t>Fehalmozási egyenleg összege:</t>
  </si>
  <si>
    <t>Felhalmozási célú hitelfelvétel (külső fin.):</t>
  </si>
  <si>
    <t>Hosszú lejáratú hitelek törlesztése</t>
  </si>
  <si>
    <t>Felhalmozási célú finanszírozási bevételek:</t>
  </si>
  <si>
    <t xml:space="preserve">Költségvetési kiadások összesen:  </t>
  </si>
  <si>
    <t>Költségvetési bevételek összesen:</t>
  </si>
  <si>
    <t>Finanszírozási kiadások összesen:</t>
  </si>
  <si>
    <t>KIADÁSOK:</t>
  </si>
  <si>
    <t>BEVÉTELEK:</t>
  </si>
  <si>
    <r>
      <t xml:space="preserve">KIADÁSOK </t>
    </r>
    <r>
      <rPr>
        <sz val="10"/>
        <rFont val="Arial"/>
        <family val="2"/>
      </rPr>
      <t>(eFt-ban)</t>
    </r>
  </si>
  <si>
    <r>
      <t xml:space="preserve">BEVÉTELEK </t>
    </r>
    <r>
      <rPr>
        <sz val="10"/>
        <rFont val="Arial"/>
        <family val="2"/>
      </rPr>
      <t>(eFt-ban)</t>
    </r>
  </si>
  <si>
    <t>1.számú melléklet</t>
  </si>
  <si>
    <t>2. számú melléklet</t>
  </si>
  <si>
    <t>3. számú melléklet</t>
  </si>
  <si>
    <t>9.számú melléklet</t>
  </si>
  <si>
    <t>10.számú melléklet</t>
  </si>
  <si>
    <t>16.számú melléklet</t>
  </si>
  <si>
    <t>17.számú melléklet</t>
  </si>
  <si>
    <t>18.számú melléklet</t>
  </si>
  <si>
    <t>19.számú melléklet</t>
  </si>
  <si>
    <t xml:space="preserve">Maradvány igénybevétele: </t>
  </si>
  <si>
    <t>Költségvetési egyenleg:</t>
  </si>
  <si>
    <t>Vasvári Polgármesteri Hivatal KÖLTSÉGVETÉSI SZERV ELŐIRÁNYZATAI</t>
  </si>
  <si>
    <t>VASVÁRI POLGÁRMESTERI HIVATAL</t>
  </si>
  <si>
    <t>Felhalmozási célú maradvány (belső fin.):</t>
  </si>
  <si>
    <t>Működési célú maradvány (belső fin.):</t>
  </si>
  <si>
    <t>4. számú melléklet</t>
  </si>
  <si>
    <t>8. számú melléklet</t>
  </si>
  <si>
    <t>7. számú melléklet</t>
  </si>
  <si>
    <t>6. számú melléklet</t>
  </si>
  <si>
    <t>5. számú melléklet</t>
  </si>
  <si>
    <t>15.számú melléklet</t>
  </si>
  <si>
    <t>14.számú melléklet</t>
  </si>
  <si>
    <t>13.számú melléklet</t>
  </si>
  <si>
    <t>12.számú melléklet</t>
  </si>
  <si>
    <t>11.számú melléklet</t>
  </si>
  <si>
    <t>eredeti ei</t>
  </si>
  <si>
    <t>Finanszírozási kiadások</t>
  </si>
  <si>
    <t>Áht belüli megelőlegezés visszafizetése</t>
  </si>
  <si>
    <t>TOP CSAPADÉKVÍZELVEZETÉS PÁLYÁZAT</t>
  </si>
  <si>
    <t>K513</t>
  </si>
  <si>
    <t>Tartalékok</t>
  </si>
  <si>
    <t>Működési célú támogatások Európai Uniónak</t>
  </si>
  <si>
    <t>Működési célú költségvetési támogatások és kiegészítő támogatások</t>
  </si>
  <si>
    <t>Elszámolásból származó bevételek</t>
  </si>
  <si>
    <t xml:space="preserve"> A költségvetési egyenleg megállapítása és rendezése</t>
  </si>
  <si>
    <t>Felhalmozási célú visszatérítendő támogatások, kölcsönök visszatérülése Eutól, kormányoktól</t>
  </si>
  <si>
    <t>B74</t>
  </si>
  <si>
    <t>B72,B73</t>
  </si>
  <si>
    <t>PÁLYÁZATI ÖNKORMÁNYZATI ÖNERŐ</t>
  </si>
  <si>
    <t>Eszközvásárlás hivatal, intézmények</t>
  </si>
  <si>
    <t>módosított ei</t>
  </si>
  <si>
    <t>módosított</t>
  </si>
  <si>
    <t xml:space="preserve">eredeti </t>
  </si>
  <si>
    <t>módosított ei.</t>
  </si>
  <si>
    <t>eredeti ei. önként vállalt feladatok</t>
  </si>
  <si>
    <t>eredeti ei. kötelező feladatok</t>
  </si>
  <si>
    <t>eredeti ei. ÖSSZESEN</t>
  </si>
  <si>
    <t>módosított ei. ÖSSZESEN</t>
  </si>
  <si>
    <t>Beruházások és felújítások módosított előirányzatok (E Ft)</t>
  </si>
  <si>
    <t>Vasvár Város Önkormányzata 2018. évi költségvetése</t>
  </si>
  <si>
    <t xml:space="preserve">2018. évi költségvetése </t>
  </si>
  <si>
    <t>Vasvár Város Önkormányzat 2018. évi költségvetése</t>
  </si>
  <si>
    <t>TOP Zöldváros</t>
  </si>
  <si>
    <t>TOP Bölcsőde kialakítása</t>
  </si>
  <si>
    <t>TOP termelői piac</t>
  </si>
  <si>
    <t>B64</t>
  </si>
  <si>
    <t>VASVÁRI FICÁNKOLÓ ÓVODA ÉS MOCORGÓ BÖLCSŐDE KÖLTSÉGVETÉSI SZERV ELŐIRÁNYZATAI</t>
  </si>
  <si>
    <t>VASVÁRI FICÁNKOLÓ ÓVODA ÉS MOCORGÓ BÖLCSŐDE</t>
  </si>
  <si>
    <t>nonprofit gazdasági társaságok</t>
  </si>
  <si>
    <t>B65</t>
  </si>
  <si>
    <t>Újlaki utca</t>
  </si>
  <si>
    <t>Árpád tér 8. tető</t>
  </si>
  <si>
    <t>1818/2016 Korm.határozat járdák,utak</t>
  </si>
  <si>
    <t>Kamerarendszer</t>
  </si>
  <si>
    <t>Bölcsőde</t>
  </si>
  <si>
    <t>Úszó-toló kapu hivatal udvara</t>
  </si>
  <si>
    <t>LED dekor elemek</t>
  </si>
  <si>
    <t>3 db kerek asztal</t>
  </si>
  <si>
    <t>Kandalló lakásgazdálkodás</t>
  </si>
  <si>
    <t>fűnyírók, sövényvágók,magasnyomású mosó</t>
  </si>
  <si>
    <t>TOP PAKTUM telefon</t>
  </si>
  <si>
    <t>árusító asztalok termelői piac</t>
  </si>
  <si>
    <t>földfúró, fúrószár zártkert</t>
  </si>
  <si>
    <t>szivattyú csere</t>
  </si>
  <si>
    <t>Kossuth L.u.25.</t>
  </si>
  <si>
    <t>Szennyvízcsatorna bekötés</t>
  </si>
  <si>
    <t>Robbanószerkezet mentesítés</t>
  </si>
  <si>
    <t>1818/2016.(XII.22.) Korm.határozat utak,járdák</t>
  </si>
  <si>
    <t>1818/2016 Korm.határozat temető kápolna</t>
  </si>
  <si>
    <t>Engedélyezési terv</t>
  </si>
  <si>
    <t>Zártkert</t>
  </si>
  <si>
    <t>Víziközmű rendszer modernizálása</t>
  </si>
  <si>
    <t>Vasvári Egészségügyi Alapellátó Intézmény KÖLTSÉGVETÉSI SZERV ELŐIRÁNYZATAI</t>
  </si>
  <si>
    <t>Államháztartási megelőlegezés:</t>
  </si>
  <si>
    <t>Foglalkoztatottak létszáma (fő)</t>
  </si>
  <si>
    <t>MEGNEVEZÉS</t>
  </si>
  <si>
    <t>Költségvetési engedélyezett létszámkeret (álláshely) (fő) VASVÁR VÁROS ÖNKORMÁNYZATA</t>
  </si>
  <si>
    <t>Költségvetési engedélyezett létszámkeret (álláshely) (fő) VASVÁRI POLGÁRMESTERI HIVATAL</t>
  </si>
  <si>
    <t>Költségvetési engedélyezett létszámkeret (álláshely) (fő) EGÉSZSÉGÜGYI ALAPELLÁTÓ INTÉZMÉNY</t>
  </si>
  <si>
    <t>Költségvetési engedélyezett létszámkeret (álláshely) (fő) VASVÁRI FICÁNKOLÓ ÓVODA és MOCORGÓ BÖLCSŐDE</t>
  </si>
  <si>
    <t>Költségvetési engedélyezett létszámkeret (álláshely) (fő)        DR. BENDEFY LÁSZLÓ VÁROSI KÖNYVTÁR</t>
  </si>
  <si>
    <t>Költségvetési engedélyezett létszámkeret (álláshely) (fő) NAGY GÁSPÁR KULTURÁLIS KÖZPONT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</si>
  <si>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</si>
  <si>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</si>
  <si>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</si>
  <si>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</si>
  <si>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</si>
  <si>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</si>
  <si>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</si>
  <si>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</si>
  <si>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</si>
  <si>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</si>
  <si>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</si>
  <si>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</si>
  <si>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</si>
  <si>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</si>
  <si>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</si>
  <si>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</si>
  <si>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</si>
  <si>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</si>
  <si>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</si>
  <si>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</si>
  <si>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</si>
  <si>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</si>
  <si>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</si>
  <si>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</si>
  <si>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</si>
  <si>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</si>
  <si>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</si>
  <si>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Tartalékok (E Ft)</t>
  </si>
  <si>
    <t>NEMLEGES</t>
  </si>
  <si>
    <t>KÖLTSÉGVETÉSI SZERV</t>
  </si>
  <si>
    <t>TARTALÉKOK</t>
  </si>
  <si>
    <t>a költségvetési év azon fejlesztési céljai, amelyek megvalósításához a Stabilitási tv. 3. § (1) bekezdése szerinti adósságot keletkeztető ügylet megkötése válik vagy válhat szükségessé (E Ft)</t>
  </si>
  <si>
    <t>ÖSSZESÍTETETT ÖNKORMÁNYZATI ELŐIRÁNYZATOK</t>
  </si>
  <si>
    <t>20.számú melléklet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</si>
  <si>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</si>
  <si>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</si>
  <si>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</si>
  <si>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</si>
  <si>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</si>
  <si>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</si>
  <si>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</si>
  <si>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lejáratig mindösszesen</t>
  </si>
  <si>
    <t>hitel/lízing/kölcsön/értékpapír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</si>
  <si>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</si>
  <si>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21. számú melléklet</t>
  </si>
  <si>
    <t>adósságot keletkeztető ügyletekből és kezességvállalásokból fennálló kötelezettségek a teljes futamidőre</t>
  </si>
  <si>
    <t>adósságot keletkeztető ügyletekből és kezességvállalásokból fennálló kötelezettségek 2018.évre</t>
  </si>
  <si>
    <t>adósságot keletkeztető ügyletekből és kezességvállalásokból fennálló kötelezettségek 2019.évre</t>
  </si>
  <si>
    <t>adósságot keletkeztető ügyletekből és kezességvállalásokból fennálló kötelezettségek 2020.évre</t>
  </si>
  <si>
    <t>adósságot keletkeztető ügyletekből és kezességvállalásokból fennálló kötelezettségek 2021.évre</t>
  </si>
  <si>
    <t>saját bevételek 2018.</t>
  </si>
  <si>
    <t>saját bevételek 2019.</t>
  </si>
  <si>
    <t>saját bevételek 2020.</t>
  </si>
  <si>
    <t>saját bevételek 2021.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</si>
  <si>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</si>
  <si>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</si>
  <si>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</si>
  <si>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</si>
  <si>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</si>
  <si>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</si>
  <si>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</si>
  <si>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</si>
  <si>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</si>
  <si>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</si>
  <si>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1. a helyi adóból származó bevétel,</t>
  </si>
  <si>
    <t>B34,B351,B355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</si>
  <si>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</si>
  <si>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</si>
  <si>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</si>
  <si>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</si>
  <si>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</si>
  <si>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</si>
  <si>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a)4 hitel, kölcsön felvétele, átvállalása a folyósítás, átvállalás napjától a végtörlesztés napjáig, és annak aktuális tőketartozása,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</si>
  <si>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</si>
  <si>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</si>
  <si>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</si>
  <si>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</si>
  <si>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</si>
  <si>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g)5 hitelintézetek által, származékos műveletek különbözeteként az Államadósság Kezelő Központ Zrt.-nél (a továbbiakban: ÁKK Zrt.) elhelyezett fedezeti betétek, és azok összege.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</si>
  <si>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</si>
  <si>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</si>
  <si>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</si>
  <si>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</si>
  <si>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</si>
  <si>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t>d)53 törvény alapján az önkormányzatot megillető illeték, bírság, díj;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</si>
  <si>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</si>
  <si>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</si>
  <si>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</si>
  <si>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Az európai uniós forrásból finanszírozott támogatással megvalósuló programok, projektek kiadásai, bevételei, valamint a helyi önkormányzat ilyen projektekhez történő hozzájárulásai (E Ft)</t>
  </si>
  <si>
    <t>22.számú melléklet</t>
  </si>
  <si>
    <t>Projekt megnevezése TOP Csapadékvízelvezetés</t>
  </si>
  <si>
    <t>2018. év eredeti ei.</t>
  </si>
  <si>
    <t>K1-K8. Költségvetési kiadások ÖSSZESEN</t>
  </si>
  <si>
    <t>B16 Működési célú támogatások fejezeti kezelésű előirányzatok EU-s programokra és azok hazai társfinanszírozásától</t>
  </si>
  <si>
    <t xml:space="preserve">B2 Felhalmozási célú támogatásokfejezeti kezelésű előirányzatok EU-s programokra és azok hazai társfinanszírozásától és önerő alap 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</si>
  <si>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</si>
  <si>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</si>
  <si>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</si>
  <si>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</si>
  <si>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</si>
  <si>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</si>
  <si>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 TOP PAKTUM</t>
  </si>
  <si>
    <t>Projekt megnevezése TOP Zöldváros</t>
  </si>
  <si>
    <t>Projekt megnevezése TOP Bölcsőde kialakítása</t>
  </si>
  <si>
    <t>Projekt megnevezése TOP termelői piac</t>
  </si>
  <si>
    <t>A költségvetési hiány külső finanszírozására vagy a költségvetési többlet felhasználására szolgáló finanszírozási bevételek és kiadások működési és felhalmozási cél szerinti tagolásban (E Ft)</t>
  </si>
  <si>
    <t>23.számú melléklet</t>
  </si>
  <si>
    <t>eredeti ei. Működési célú</t>
  </si>
  <si>
    <t>eredeti ei. Felhalmozási célú</t>
  </si>
  <si>
    <t xml:space="preserve">Hosszú lejáratú hitelek, kölcsönök törlesztése  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</si>
  <si>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</si>
  <si>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</si>
  <si>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</si>
  <si>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</si>
  <si>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 xml:space="preserve">Befektetési célú belföldi értékpapírok beváltása </t>
  </si>
  <si>
    <t xml:space="preserve">Külföldi értékpapírok beváltása </t>
  </si>
  <si>
    <t>eredeti ei. Felhalmozáci célú</t>
  </si>
  <si>
    <t xml:space="preserve">Központi költségvetés sajátos finanszírozási bevételei </t>
  </si>
  <si>
    <t>ebből: tulajdonosi kölcsönök visszatérülése</t>
  </si>
  <si>
    <t>Irányító szervi támogatások folyósítása (E Ft)</t>
  </si>
  <si>
    <t>24.számú melléklet</t>
  </si>
  <si>
    <t>VASVÁRI FICÁNKOLÓ ÓVODA</t>
  </si>
  <si>
    <t>ÖSSZESEN</t>
  </si>
  <si>
    <t>Központi, irányító szervi támogatások folyósítása működési célra</t>
  </si>
  <si>
    <t>Központi, irányító szervi támogatások folyósítása felhalmozási célra</t>
  </si>
  <si>
    <t>Lakosságnak juttatott támogatások, szociális, rászorultsági jellegű ellátások (E Ft)</t>
  </si>
  <si>
    <t>25.számú melléklet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</si>
  <si>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</si>
  <si>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</si>
  <si>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</si>
  <si>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</si>
  <si>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</si>
  <si>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</si>
  <si>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</si>
  <si>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</si>
  <si>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</si>
  <si>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</si>
  <si>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</si>
  <si>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</si>
  <si>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</si>
  <si>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</si>
  <si>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</si>
  <si>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</si>
  <si>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</si>
  <si>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</si>
  <si>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</si>
  <si>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Önkormányzati segély</t>
  </si>
  <si>
    <t xml:space="preserve">Egyéb nem intézményi ellátások </t>
  </si>
  <si>
    <t>26.számú melléklet</t>
  </si>
  <si>
    <t>27.számú melléklet</t>
  </si>
  <si>
    <t>Helyi adó és egyéb közhatalmi bevételek (E Ft)</t>
  </si>
  <si>
    <t>28.számú melléklet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</si>
  <si>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</si>
  <si>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</si>
  <si>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</si>
  <si>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</si>
  <si>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</si>
  <si>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</si>
  <si>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</si>
  <si>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</si>
  <si>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</si>
  <si>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</si>
  <si>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</si>
  <si>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</si>
  <si>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</si>
  <si>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</si>
  <si>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</si>
  <si>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</si>
  <si>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</si>
  <si>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</si>
  <si>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</si>
  <si>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</si>
  <si>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</si>
  <si>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</si>
  <si>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</si>
  <si>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KÖZHATALMI BEVÉTELEK ÖSSZESEN</t>
  </si>
  <si>
    <t>VASVÁR 2018. évi költségvetési támogatások eredeti előirányzatai</t>
  </si>
  <si>
    <t/>
  </si>
  <si>
    <t>29.számú melléklet</t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</si>
  <si>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</si>
  <si>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</si>
  <si>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</si>
  <si>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</si>
  <si>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</si>
  <si>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</si>
  <si>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</si>
  <si>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</si>
  <si>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</si>
  <si>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</si>
  <si>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</si>
  <si>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</si>
  <si>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</si>
  <si>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</si>
  <si>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</si>
  <si>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</si>
  <si>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</si>
  <si>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</si>
  <si>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</si>
  <si>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</si>
  <si>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</si>
  <si>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</si>
  <si>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</si>
  <si>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</si>
  <si>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</si>
  <si>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</si>
  <si>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</si>
  <si>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</si>
  <si>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</si>
  <si>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</si>
  <si>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</si>
  <si>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</si>
  <si>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</si>
  <si>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</si>
  <si>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</si>
  <si>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</si>
  <si>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</si>
  <si>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</si>
  <si>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</si>
  <si>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</si>
  <si>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10</t>
  </si>
  <si>
    <t>I.1.bb - V.</t>
  </si>
  <si>
    <t>Közvilágítás fenntartásának támogatása - beszámítás után</t>
  </si>
  <si>
    <t>11</t>
  </si>
  <si>
    <t>I.1.bc - V.</t>
  </si>
  <si>
    <t>Köztemető fenntartással kapcsolatos feladatok támogatása - beszámítás után</t>
  </si>
  <si>
    <t>12</t>
  </si>
  <si>
    <t>I.1.bd - V.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</si>
  <si>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</si>
  <si>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</si>
  <si>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</si>
  <si>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</si>
  <si>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</si>
  <si>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</si>
  <si>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</si>
  <si>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</si>
  <si>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</si>
  <si>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</si>
  <si>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</si>
  <si>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</si>
  <si>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</si>
  <si>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</si>
  <si>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</si>
  <si>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</si>
  <si>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</si>
  <si>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</si>
  <si>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</si>
  <si>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</si>
  <si>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</si>
  <si>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</si>
  <si>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</si>
  <si>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V. Info</t>
  </si>
  <si>
    <t>Beszámítás</t>
  </si>
  <si>
    <t>20</t>
  </si>
  <si>
    <t>V. I.1. kiegészítés</t>
  </si>
  <si>
    <t>I.1. jogcímekhez kapcsolódó kiegészítés</t>
  </si>
  <si>
    <t>21</t>
  </si>
  <si>
    <t>I.1. - V.</t>
  </si>
  <si>
    <t>A települési önkormányzatok működésének támogatása beszámítás és kiegészítés után</t>
  </si>
  <si>
    <t>22</t>
  </si>
  <si>
    <t>V. Info 2</t>
  </si>
  <si>
    <t>Nem teljesült beszámítás/szolidaritási hozzájárulás alapja</t>
  </si>
  <si>
    <t>23</t>
  </si>
  <si>
    <t>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</si>
  <si>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</si>
  <si>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</si>
  <si>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</si>
  <si>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</si>
  <si>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</si>
  <si>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</si>
  <si>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</si>
  <si>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</si>
  <si>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</si>
  <si>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</si>
  <si>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</si>
  <si>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A 2016. évről áthúzódó bérkompenzáció támogatása</t>
  </si>
  <si>
    <t>27</t>
  </si>
  <si>
    <t>I.6</t>
  </si>
  <si>
    <t>Polgármesteri illetmény támogatása</t>
  </si>
  <si>
    <t>28</t>
  </si>
  <si>
    <t xml:space="preserve">I. </t>
  </si>
  <si>
    <t>A helyi önkormányzatok működésének általános támogatása összesen</t>
  </si>
  <si>
    <t>2018. évben 8 hónapra - óvoda napi nyitvatartási ideje eléri a nyolc órát</t>
  </si>
  <si>
    <t>29</t>
  </si>
  <si>
    <t>II.1. (1) 1</t>
  </si>
  <si>
    <t>Óvodapedagógusok elismert létszáma</t>
  </si>
  <si>
    <t>30</t>
  </si>
  <si>
    <t>II.1. (2) 1</t>
  </si>
  <si>
    <t>pedagógus szakképzettséggel nem rendelkező, óvodapedagógusok nevelő munkáját közvetlenül segítők száma a Köznev. tv. 2. melléklete szerint</t>
  </si>
  <si>
    <t>31</t>
  </si>
  <si>
    <t>II.1. (3) 1</t>
  </si>
  <si>
    <t>pedagógus szakképzettséggel rendelkező, óvodapedagógusok nevelő munkáját közvetlenül segítők száma a Köznev. tv. 2. melléklete szerint</t>
  </si>
  <si>
    <t>2018. évben 8 hónapra - óvoda napi nyitvatartási ideje nem éri el a nyolc órát, de eléri a hat órát</t>
  </si>
  <si>
    <t>32</t>
  </si>
  <si>
    <t>II.1. (11) 1</t>
  </si>
  <si>
    <t>33</t>
  </si>
  <si>
    <t>II.1. (12) 1</t>
  </si>
  <si>
    <t>34</t>
  </si>
  <si>
    <t>II.1. (13) 1</t>
  </si>
  <si>
    <t>2017. évben 4 hónapra - óvoda napi nyitvatartási ideje eléri a nyolc órát</t>
  </si>
  <si>
    <t>35</t>
  </si>
  <si>
    <t>II.1. (1) 2</t>
  </si>
  <si>
    <t>36</t>
  </si>
  <si>
    <t>II.1. (2) 2</t>
  </si>
  <si>
    <t>37</t>
  </si>
  <si>
    <t>II.1. (3) 2</t>
  </si>
  <si>
    <t>2017. évben 4 hónapra - óvoda napi nyitvatartási ideje nem éri el a nyolc órát, de eléri a hat órát</t>
  </si>
  <si>
    <t>38</t>
  </si>
  <si>
    <t xml:space="preserve">II.1. (11) 2 </t>
  </si>
  <si>
    <t>39</t>
  </si>
  <si>
    <t xml:space="preserve">II.1. (12) 2 </t>
  </si>
  <si>
    <t>40</t>
  </si>
  <si>
    <t xml:space="preserve">II.1. (13) 2 </t>
  </si>
  <si>
    <t>II.2. Óvodaműködtetési támogatás</t>
  </si>
  <si>
    <t>41</t>
  </si>
  <si>
    <t>II.2. (1) 1</t>
  </si>
  <si>
    <t>Óvoda napi nyitvatartási ideje eléri a nyolc órát</t>
  </si>
  <si>
    <t>42</t>
  </si>
  <si>
    <t>II.2. (8) 1</t>
  </si>
  <si>
    <t>Óvoda napi nyitvatartási ideje nem éri el a nyolc órát, de eléri a hat órát</t>
  </si>
  <si>
    <t>43</t>
  </si>
  <si>
    <t>II.2. (1) 2</t>
  </si>
  <si>
    <t>44</t>
  </si>
  <si>
    <t>II.2. (6) 2</t>
  </si>
  <si>
    <t xml:space="preserve">II.3. Társulás által fenntartott óvodákba bejáró gyermekek utaztatásának támogatása </t>
  </si>
  <si>
    <t>45</t>
  </si>
  <si>
    <t>II.3. 1</t>
  </si>
  <si>
    <t xml:space="preserve">8 hónap </t>
  </si>
  <si>
    <t>46</t>
  </si>
  <si>
    <t>II.3. 2</t>
  </si>
  <si>
    <t>4 hónap</t>
  </si>
  <si>
    <t>II.4. Kiegészítő támogatás az óvodapedagógusok minősítéséből adódó többletkiadásokhoz</t>
  </si>
  <si>
    <t>47</t>
  </si>
  <si>
    <t>II.4.a (1)</t>
  </si>
  <si>
    <t>Alapfokozatú végzettségű pedagógus II. kategóriába sorolt óvodapedagógusok kiegészítő támogatása, akik a minősítést 2016. december 31-éig szerezték meg</t>
  </si>
  <si>
    <t>48</t>
  </si>
  <si>
    <t>II.4.b (1)</t>
  </si>
  <si>
    <t>Alapfokozatú végzettségű pedagógus II. kategóriába sorolt óvodapedagógusok kiegészítő támogatása, akik a minősítést 2018. január 1-jei átsorolássalszerezték meg</t>
  </si>
  <si>
    <t>49</t>
  </si>
  <si>
    <t>II.4.a (2)</t>
  </si>
  <si>
    <t>Alapfokozatú végzettségű mesterpedagógus kategóriába sorolt óvodapedagógusok kiegészítő támogatása, akik a minősítést 2016. december 31-éig szerezték meg</t>
  </si>
  <si>
    <t>50</t>
  </si>
  <si>
    <t>II.4.b (2)</t>
  </si>
  <si>
    <t>Alapfokozatú végzettségű mesterpedagógus kategóriába sorolt óvodapedagógusok kiegészítő támogatása, akik a minősítést 2018. január 1-jei átsorolássalszerezték meg</t>
  </si>
  <si>
    <t>51</t>
  </si>
  <si>
    <t>II.4.a (3)</t>
  </si>
  <si>
    <t>Mesterfokozatú végzettségű pedagógus II. kategóriába sorolt óvodapedagógusok kiegészítő támogatása, akik a minősítést 2016. december 31-éig szerezték meg</t>
  </si>
  <si>
    <t>52</t>
  </si>
  <si>
    <t>II.4.b (3)</t>
  </si>
  <si>
    <t>Mesterfokozatú végzettségű pedagógus II. kategóriába sorolt óvodapedagógusok kiegészítő támogatása, akik a minősítést 2018. január 1-jei átsorolássalszerezték meg</t>
  </si>
  <si>
    <t>53</t>
  </si>
  <si>
    <t>II.4.a (4)</t>
  </si>
  <si>
    <t>Mesterfokozatú végzettségű mesterpedagógus kategóriába sorolt óvodapedagógusok kiegészítő támogatása, akik a minősítést 2016. december 31-éig szerezték meg</t>
  </si>
  <si>
    <t>54</t>
  </si>
  <si>
    <t>II.4.b (4)</t>
  </si>
  <si>
    <t>Mesterfokozatú végzettségű mesterpedagógus kategóriába sorolt óvodapedagógusok kiegészítő támogatása, akik a minősítést 2018. január 1-jei átsorolássalszerezték meg</t>
  </si>
  <si>
    <t>55</t>
  </si>
  <si>
    <t>II.4.a (5)</t>
  </si>
  <si>
    <t>56</t>
  </si>
  <si>
    <t>II.4.b (5)</t>
  </si>
  <si>
    <t>57</t>
  </si>
  <si>
    <t>II.4.a (6)</t>
  </si>
  <si>
    <t>58</t>
  </si>
  <si>
    <t>II.4.b (6)</t>
  </si>
  <si>
    <t>59</t>
  </si>
  <si>
    <t>II.4.a (7)</t>
  </si>
  <si>
    <t>60</t>
  </si>
  <si>
    <t>II.4.b (7)</t>
  </si>
  <si>
    <t>61</t>
  </si>
  <si>
    <t>II.4.a (8)</t>
  </si>
  <si>
    <t>62</t>
  </si>
  <si>
    <t>II.4.b (8)</t>
  </si>
  <si>
    <t>63</t>
  </si>
  <si>
    <t xml:space="preserve">II. </t>
  </si>
  <si>
    <t>A települési önkormányzatok egyes köznevelési feladatainak támogatása</t>
  </si>
  <si>
    <t>64</t>
  </si>
  <si>
    <t>III.2.</t>
  </si>
  <si>
    <t>A települési önkormányzatok szociális feladatainak egyéb támogatása</t>
  </si>
  <si>
    <t>III.3. Egyes szociális és gyermekjóléti feladatok támogatása</t>
  </si>
  <si>
    <t>65</t>
  </si>
  <si>
    <t>III.3.a</t>
  </si>
  <si>
    <t>Család- és gyermekjóléti szolgálat</t>
  </si>
  <si>
    <t>számított létszám</t>
  </si>
  <si>
    <t>66</t>
  </si>
  <si>
    <t>III.3.b</t>
  </si>
  <si>
    <t>Család- és gyermekjóléti központ</t>
  </si>
  <si>
    <t>67</t>
  </si>
  <si>
    <t>III.3.c (1)</t>
  </si>
  <si>
    <t>szociális étkeztetés</t>
  </si>
  <si>
    <t>68</t>
  </si>
  <si>
    <t>III.3.c (2)</t>
  </si>
  <si>
    <t>szociális étkeztetés - társulás által történő feladatellátás</t>
  </si>
  <si>
    <t>69</t>
  </si>
  <si>
    <t>III.3.da</t>
  </si>
  <si>
    <t>házi segítségnyújtás- szociális segítés</t>
  </si>
  <si>
    <t>70</t>
  </si>
  <si>
    <t>III.3.db (1)</t>
  </si>
  <si>
    <t>házi segítségnyújtás- személyi gondozás</t>
  </si>
  <si>
    <t>71</t>
  </si>
  <si>
    <t>III.3.db (2)</t>
  </si>
  <si>
    <t>házi segítségnyújtás- személyi gondozás -  társulás által történő feladatellátás</t>
  </si>
  <si>
    <t>72</t>
  </si>
  <si>
    <t>III.3.e</t>
  </si>
  <si>
    <t>falugondnoki vagy tanyagondnoki szolgáltatás összesen</t>
  </si>
  <si>
    <t>működési hó</t>
  </si>
  <si>
    <t>III.3.f Időskorúak nappali intézményi ellátása</t>
  </si>
  <si>
    <t>73</t>
  </si>
  <si>
    <t>III.3.f (1)</t>
  </si>
  <si>
    <t>időskorúak nappali intézményi ellátása</t>
  </si>
  <si>
    <t>74</t>
  </si>
  <si>
    <t>III.3.f (2)</t>
  </si>
  <si>
    <t>időskorúak nappali intézményi ellátása - társulás által történő feladatellátás</t>
  </si>
  <si>
    <t>75</t>
  </si>
  <si>
    <t>III.3.f (3)</t>
  </si>
  <si>
    <t>foglalkoztatási támogatásban részesülő időskorúak nappali intézményben ellátottak száma</t>
  </si>
  <si>
    <t>76</t>
  </si>
  <si>
    <t>III.3.f (4)</t>
  </si>
  <si>
    <t>foglalkoztatási támogatásban részesülő időskorúak nappali intézményben ellátottak száma - társulás által történő feladatellátás</t>
  </si>
  <si>
    <t>III.3.g Fogyatékos és demens személyek nappali intézményi ellátása</t>
  </si>
  <si>
    <t>77</t>
  </si>
  <si>
    <t>III.3.g (1)</t>
  </si>
  <si>
    <t>fogyatékos személyek nappali intézményi ellátása</t>
  </si>
  <si>
    <t>78</t>
  </si>
  <si>
    <t>III.3.g (2)</t>
  </si>
  <si>
    <t>fogyatékos személyek nappali intézményi ellátása - társulás által történő feladatellátás</t>
  </si>
  <si>
    <t>79</t>
  </si>
  <si>
    <t>III.3.g (3)</t>
  </si>
  <si>
    <t>foglalkoztatási támogatásban részesülő fogyatékos nappali intézményben ellátottak száma</t>
  </si>
  <si>
    <t>80</t>
  </si>
  <si>
    <t>III.3.g (4)</t>
  </si>
  <si>
    <t>foglalkoztatási támogatásban részesülő fogyatékos nappali intézményben ellátottak száma - társulás által történő feladatellátás</t>
  </si>
  <si>
    <t>81</t>
  </si>
  <si>
    <t>III.3.g (5)</t>
  </si>
  <si>
    <t>demens személyek nappali intézményi ellátása</t>
  </si>
  <si>
    <t>82</t>
  </si>
  <si>
    <t>III.3.g (6)</t>
  </si>
  <si>
    <t>demens személyek nappali intézményi ellátása - társulás által történő feladatellátás</t>
  </si>
  <si>
    <t>83</t>
  </si>
  <si>
    <t>III.3.g (7)</t>
  </si>
  <si>
    <t>foglalkoztatási támogatásban részesülő, nappali intézményben ellátott demens személyek száma</t>
  </si>
  <si>
    <t>84</t>
  </si>
  <si>
    <t>III.3.g (8)</t>
  </si>
  <si>
    <t>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</si>
  <si>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</si>
  <si>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85</t>
  </si>
  <si>
    <t>III.3.h (1)</t>
  </si>
  <si>
    <t>pszichiátriai betegek nappali intézményi ellátása</t>
  </si>
  <si>
    <t>86</t>
  </si>
  <si>
    <t>III.3.h (2)</t>
  </si>
  <si>
    <t>pszichiátriai betegek nappali intézményi ellátása - társulás által történő feladatellátás</t>
  </si>
  <si>
    <t>87</t>
  </si>
  <si>
    <t>III.3.h (3)</t>
  </si>
  <si>
    <t>foglalkoztatási támogatásban részesülő, nappali intézményben ellátott pszichiátriai betegek száma</t>
  </si>
  <si>
    <t>88</t>
  </si>
  <si>
    <t>III.3.h (4)</t>
  </si>
  <si>
    <t>foglalkoztatási támogatásban részesülő, nappali intézményben ellátott pszichiátriai betegek száma - társulás által történő feladatellátás</t>
  </si>
  <si>
    <t>89</t>
  </si>
  <si>
    <t>III.3.h (5)</t>
  </si>
  <si>
    <t>szenvedélybetegek nappali intézményi ellátása</t>
  </si>
  <si>
    <t>90</t>
  </si>
  <si>
    <t>III.3.h (6)</t>
  </si>
  <si>
    <t>szenvedélybetegek nappali intézményi ellátása - társulás által történő feladatellátás</t>
  </si>
  <si>
    <t>91</t>
  </si>
  <si>
    <t>III.3.h (7)</t>
  </si>
  <si>
    <t>foglalkoztatási támogatásban részesülő, nappali intézményben ellátott szenvedélybetegek száma</t>
  </si>
  <si>
    <t>92</t>
  </si>
  <si>
    <t>III.3.h (8)</t>
  </si>
  <si>
    <t>foglalkoztatási támogatásban részesülő, nappali intézményben ellátott szenvedélybetegek száma - társulás által történő feladatellátás</t>
  </si>
  <si>
    <t>III.3.i Hajléktalanok nappali intézményi ellátása</t>
  </si>
  <si>
    <t>93</t>
  </si>
  <si>
    <t>III.3.i (1)</t>
  </si>
  <si>
    <t>hajléktalanok nappali intézményi ellátása</t>
  </si>
  <si>
    <t>94</t>
  </si>
  <si>
    <t>III.3.i (2)</t>
  </si>
  <si>
    <t>hajléktalanok nappali intézményi ellátása - társulás által történő feladatellátás</t>
  </si>
  <si>
    <t>III.3.j Családi bölcsőde</t>
  </si>
  <si>
    <t>95</t>
  </si>
  <si>
    <t>III.3.j (1)</t>
  </si>
  <si>
    <t>családi bölcsőde</t>
  </si>
  <si>
    <t>96</t>
  </si>
  <si>
    <t>III.3.j (2)</t>
  </si>
  <si>
    <t>családi bölcsőde - társulás által történő feladatellátás</t>
  </si>
  <si>
    <t>97</t>
  </si>
  <si>
    <t>III.3.j (3)</t>
  </si>
  <si>
    <t>Gyvt. 145. § (2c) bekezdés b) pontja alapján befogadást nyert napközbeni gyermekfelügyelet</t>
  </si>
  <si>
    <t>III.3.k Hajléktalanok átmeneti intézményei</t>
  </si>
  <si>
    <t>98</t>
  </si>
  <si>
    <t>III.3.k (1)</t>
  </si>
  <si>
    <t>hajléktalanok átmeneti szállása, éjjeli menedékhely összesen</t>
  </si>
  <si>
    <t>férőhely</t>
  </si>
  <si>
    <t>99</t>
  </si>
  <si>
    <t>III.3.k (6)</t>
  </si>
  <si>
    <t>hajléktalanok átmeneti szállása, éjjeli menedékhely összesen - társulás által történő feladatellátás</t>
  </si>
  <si>
    <t>100</t>
  </si>
  <si>
    <t>III.3.k (11)</t>
  </si>
  <si>
    <t xml:space="preserve">kizárólag lakhatási szolgáltatás </t>
  </si>
  <si>
    <t>III.3.l Támogató szolgáltatás</t>
  </si>
  <si>
    <t>101</t>
  </si>
  <si>
    <t>III.3.l (1)</t>
  </si>
  <si>
    <t>támogató szolgáltatás - alaptámogatás</t>
  </si>
  <si>
    <t>102</t>
  </si>
  <si>
    <t>III.3.l (2)</t>
  </si>
  <si>
    <t>támogató szolgáltatás - teljesítménytámogatás</t>
  </si>
  <si>
    <t>feladategység</t>
  </si>
  <si>
    <t>III.3.m Közösségi alapellátások</t>
  </si>
  <si>
    <t>103</t>
  </si>
  <si>
    <t>III.3.ma (1)</t>
  </si>
  <si>
    <t>pszichiátriai betegek részére nyújtott közösségi alapellátás - alaptámogatás</t>
  </si>
  <si>
    <t>104</t>
  </si>
  <si>
    <t>III.3.ma (2)</t>
  </si>
  <si>
    <t>pszichiátriai betegek részére nyújtott közösségi alapellátás - teljesítménytámogatás</t>
  </si>
  <si>
    <t>105</t>
  </si>
  <si>
    <t>III.3.mb (1)</t>
  </si>
  <si>
    <t>szenvedélybetegek részére nyújtott közösségi alapellátás - alaptámogatás</t>
  </si>
  <si>
    <t>106</t>
  </si>
  <si>
    <t>III.3.mb (2)</t>
  </si>
  <si>
    <t>szenvedélybetegek részére nyújtott közösségi alapellátás - teljesítménytámogatás</t>
  </si>
  <si>
    <t>III.3.n Óvodai és iskolai szociális segítő tevékenység támogatása</t>
  </si>
  <si>
    <t>107</t>
  </si>
  <si>
    <t>III.3.n</t>
  </si>
  <si>
    <t>Óvodai és iskolai szociális segítő tevékenység támogatása</t>
  </si>
  <si>
    <t>III. 4. A települési önkormányzatok által biztosított egyes szociális szakosított ellátások, valamint a gyermekek átmeneti gondozásával kapcsolatos feladatok támogatása</t>
  </si>
  <si>
    <t>108</t>
  </si>
  <si>
    <t>III.4.a</t>
  </si>
  <si>
    <t>A finanszírozás szempontjából elismert szakmai dolgozók bértámogatása</t>
  </si>
  <si>
    <t>109</t>
  </si>
  <si>
    <t>III.4.b</t>
  </si>
  <si>
    <t>Intézmény-üzemeltetési támogatás</t>
  </si>
  <si>
    <t>III.5. Gyermekétkeztetés támogatása</t>
  </si>
  <si>
    <t>110</t>
  </si>
  <si>
    <t>III.5.a</t>
  </si>
  <si>
    <t>GYERMEKÉTKEZTETÉS A finanszírozás szempontjából elismert dolgozók bértámogatása</t>
  </si>
  <si>
    <t>111</t>
  </si>
  <si>
    <t>III.5.b</t>
  </si>
  <si>
    <t>Gyermekétkeztetés üzemeltetési támogatása</t>
  </si>
  <si>
    <t>III.6. A rászoruló gyermekek szünidei étkeztetésének támogatása</t>
  </si>
  <si>
    <t>112</t>
  </si>
  <si>
    <t>III.6.</t>
  </si>
  <si>
    <t>A rászoruló gyermekek szünidei étkeztetésének támogatása</t>
  </si>
  <si>
    <t>III.7. Bölcsőde, mini bölcsőde támogatása</t>
  </si>
  <si>
    <t>113</t>
  </si>
  <si>
    <t>III.7.a (1)</t>
  </si>
  <si>
    <t>A finanszírozás szempontjából elismert szakmai dolgozók bértámogatása: felsőfokú végzettségű kisgyermeknevelők, szaktanácsadók</t>
  </si>
  <si>
    <t>114</t>
  </si>
  <si>
    <t>III.7.a (2)</t>
  </si>
  <si>
    <t>A finanszírozás szempontjából elismert szakmai dolgozók bértámogatása: bölcsődei dajkák, középfokú végzettségű kisgyermeknevelők, szaktanácsadók</t>
  </si>
  <si>
    <t>115</t>
  </si>
  <si>
    <t>III.7.b</t>
  </si>
  <si>
    <t>Bölcsődei üzemeltetési támogatás</t>
  </si>
  <si>
    <t>116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</si>
  <si>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</si>
  <si>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</si>
  <si>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</si>
  <si>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117</t>
  </si>
  <si>
    <t>IV.1.a</t>
  </si>
  <si>
    <t xml:space="preserve">Megyei hatókörű városi múzeumok feladatainak támogatása </t>
  </si>
  <si>
    <t>118</t>
  </si>
  <si>
    <t>IV.1.b</t>
  </si>
  <si>
    <t>Megyei hatókörű városi könyvtárak feladatainak támogatása</t>
  </si>
  <si>
    <t>119</t>
  </si>
  <si>
    <t>IV.1.c</t>
  </si>
  <si>
    <t xml:space="preserve">Megyeszékhely megyei jogú városok és Szentendre Város Önkormányzata közművelődési feladatainak támogatása </t>
  </si>
  <si>
    <t>120</t>
  </si>
  <si>
    <t>IV.1.d</t>
  </si>
  <si>
    <t>Települési önkormányzatok nyilvános könyvtári és a közművelődési feladatainak támogatása</t>
  </si>
  <si>
    <t>121</t>
  </si>
  <si>
    <t>IV.1.e</t>
  </si>
  <si>
    <t>Települési önkormányzatok muzeális intézményi feladatainak támogatása</t>
  </si>
  <si>
    <t>122</t>
  </si>
  <si>
    <t>IV.1.f</t>
  </si>
  <si>
    <t xml:space="preserve">Budapest Főváros Önkormányzata múzeumi, könyvtári és közművelődési feladatainak támogatása </t>
  </si>
  <si>
    <t>123</t>
  </si>
  <si>
    <t>IV.1.g</t>
  </si>
  <si>
    <t>Fővárosi kerületi önkormányzatok közművelődési feladatainak támogatása</t>
  </si>
  <si>
    <t>124</t>
  </si>
  <si>
    <t>IV.1.h</t>
  </si>
  <si>
    <t xml:space="preserve">Megyei hatókörű városi könyvtár kistelepülési könyvtári célú kiegészítő támogatása </t>
  </si>
  <si>
    <t>125</t>
  </si>
  <si>
    <t>IV.1.i</t>
  </si>
  <si>
    <t>A települési önkormányzatok könyvtári célú érdekeltségnövelő támogatása</t>
  </si>
  <si>
    <t>126</t>
  </si>
  <si>
    <t>IV.1.</t>
  </si>
  <si>
    <t>Könyvtári, közművelődési és műzeumi feladatok támogatása összesen</t>
  </si>
  <si>
    <t>A települési önkormányzatok által fenntartott, illetve támogatott előadó-művészeti szervezetek támogatása</t>
  </si>
  <si>
    <t>127</t>
  </si>
  <si>
    <t>IV.2.a</t>
  </si>
  <si>
    <t>Színházművészeti szervezetek támogatása</t>
  </si>
  <si>
    <t>IV.2.aa A nemzeti minősítésű színházművészeti szervezetek</t>
  </si>
  <si>
    <t>128</t>
  </si>
  <si>
    <t>IV.2.aa</t>
  </si>
  <si>
    <t>támogatása összesen</t>
  </si>
  <si>
    <t>129</t>
  </si>
  <si>
    <t>IV.2.aaa</t>
  </si>
  <si>
    <t xml:space="preserve">művészeti támogatása </t>
  </si>
  <si>
    <t>130</t>
  </si>
  <si>
    <t>IV.2.aab</t>
  </si>
  <si>
    <t xml:space="preserve">létesítmény-gazdálkodási célú működési támogatása </t>
  </si>
  <si>
    <t>IV.2.ab A kiemelt minősítésű színházművészeti szervezetek</t>
  </si>
  <si>
    <t>131</t>
  </si>
  <si>
    <t>IV.2.ab</t>
  </si>
  <si>
    <t>132</t>
  </si>
  <si>
    <t>IV.2.aba</t>
  </si>
  <si>
    <t>művészeti támogatása</t>
  </si>
  <si>
    <t>133</t>
  </si>
  <si>
    <t>IV.2.abb</t>
  </si>
  <si>
    <t>134</t>
  </si>
  <si>
    <t>IV.2.b</t>
  </si>
  <si>
    <t>Táncművészeti szervezetek támogatása</t>
  </si>
  <si>
    <t>IV.2.ba A nemzeti minősítésű táncművészeti szervezetek</t>
  </si>
  <si>
    <t>135</t>
  </si>
  <si>
    <t>IV.2.ba</t>
  </si>
  <si>
    <t>136</t>
  </si>
  <si>
    <t>IV.2.baa</t>
  </si>
  <si>
    <t>137</t>
  </si>
  <si>
    <t>IV.2.bab</t>
  </si>
  <si>
    <t>létesítmény-gazdálkodási célú működési támogatása</t>
  </si>
  <si>
    <t>IV.2.bb A kiemelt minősítésű táncművészeti szervezetek</t>
  </si>
  <si>
    <t>138</t>
  </si>
  <si>
    <t>IV.2.bb</t>
  </si>
  <si>
    <t>139</t>
  </si>
  <si>
    <t>IV.2.bba</t>
  </si>
  <si>
    <t>140</t>
  </si>
  <si>
    <t>IV.2.bbb</t>
  </si>
  <si>
    <t>141</t>
  </si>
  <si>
    <t>IV.2.c</t>
  </si>
  <si>
    <t>Zeneművészeti szervezetek támogatása</t>
  </si>
  <si>
    <t>142</t>
  </si>
  <si>
    <t>IV.2.ca</t>
  </si>
  <si>
    <t>Nemzeti és kiemelt minősítésű zenekarok támogatása</t>
  </si>
  <si>
    <t>143</t>
  </si>
  <si>
    <t>IV.2.cb</t>
  </si>
  <si>
    <t>Nemzeti és kiemelt minősítésű énekkarok támogatása</t>
  </si>
  <si>
    <t>144</t>
  </si>
  <si>
    <t>IV.2.</t>
  </si>
  <si>
    <t>A települési önkormányzatok által fenntartott, illetve támogatott előadó-művészeti szervezetek támogatása összesen</t>
  </si>
  <si>
    <t>145</t>
  </si>
  <si>
    <t>IV.</t>
  </si>
  <si>
    <t>A települési önkormányzatok kulturális feladatainak támogatása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</si>
</sst>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%"/>
    <numFmt numFmtId="174" formatCode="_-* #,##0\ _F_t_-;\-* #,##0\ _F_t_-;_-* \-??\ _F_t_-;_-@_-"/>
    <numFmt numFmtId="175" formatCode="_-* #,##0.00\ _F_t_-;\-* #,##0.00\ _F_t_-;_-* \-??\ _F_t_-;_-@_-"/>
    <numFmt numFmtId="176" formatCode="0.0"/>
    <numFmt numFmtId="177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8"/>
      <name val="Bookman Old Style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2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b/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man Old Style"/>
      <family val="1"/>
    </font>
    <font>
      <b/>
      <sz val="8"/>
      <color indexed="8"/>
      <name val="Bookman Old Style"/>
      <family val="1"/>
    </font>
    <font>
      <i/>
      <sz val="10"/>
      <color indexed="3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i/>
      <sz val="10"/>
      <name val="Bookman Old Style"/>
      <family val="1"/>
    </font>
    <font>
      <b/>
      <i/>
      <sz val="11"/>
      <name val="Bookman Old Style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7" borderId="7" applyNumberFormat="0" applyFont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29" borderId="1" applyNumberFormat="0" applyAlignment="0" applyProtection="0"/>
    <xf numFmtId="9" fontId="1" fillId="0" borderId="0" applyFont="0" applyFill="0" applyBorder="0" applyAlignment="0" applyProtection="0"/>
  </cellStyleXfs>
  <cellXfs count="37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9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13" fillId="0" borderId="0" xfId="62" applyFont="1">
      <alignment/>
      <protection/>
    </xf>
    <xf numFmtId="0" fontId="16" fillId="0" borderId="0" xfId="62" applyFont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1" fillId="0" borderId="0" xfId="62">
      <alignment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vertical="center"/>
      <protection/>
    </xf>
    <xf numFmtId="0" fontId="16" fillId="0" borderId="10" xfId="62" applyFont="1" applyBorder="1">
      <alignment/>
      <protection/>
    </xf>
    <xf numFmtId="165" fontId="5" fillId="0" borderId="10" xfId="62" applyNumberFormat="1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165" fontId="4" fillId="0" borderId="10" xfId="62" applyNumberFormat="1" applyFont="1" applyFill="1" applyBorder="1" applyAlignment="1">
      <alignment vertical="center"/>
      <protection/>
    </xf>
    <xf numFmtId="0" fontId="11" fillId="0" borderId="10" xfId="62" applyFont="1" applyBorder="1">
      <alignment/>
      <protection/>
    </xf>
    <xf numFmtId="0" fontId="5" fillId="0" borderId="1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vertical="center" wrapText="1"/>
      <protection/>
    </xf>
    <xf numFmtId="165" fontId="11" fillId="0" borderId="10" xfId="62" applyNumberFormat="1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5" fillId="33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/>
      <protection/>
    </xf>
    <xf numFmtId="0" fontId="19" fillId="35" borderId="10" xfId="62" applyFont="1" applyFill="1" applyBorder="1">
      <alignment/>
      <protection/>
    </xf>
    <xf numFmtId="164" fontId="5" fillId="0" borderId="10" xfId="62" applyNumberFormat="1" applyFont="1" applyFill="1" applyBorder="1" applyAlignment="1">
      <alignment horizontal="left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6" fillId="14" borderId="10" xfId="62" applyFont="1" applyFill="1" applyBorder="1" applyAlignment="1">
      <alignment horizontal="left" vertical="center"/>
      <protection/>
    </xf>
    <xf numFmtId="165" fontId="6" fillId="14" borderId="10" xfId="62" applyNumberFormat="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1" fillId="0" borderId="0" xfId="62" applyBorder="1">
      <alignment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left" vertical="center"/>
      <protection/>
    </xf>
    <xf numFmtId="0" fontId="9" fillId="14" borderId="10" xfId="62" applyFont="1" applyFill="1" applyBorder="1" applyAlignment="1">
      <alignment horizontal="left" vertical="center"/>
      <protection/>
    </xf>
    <xf numFmtId="0" fontId="6" fillId="14" borderId="10" xfId="62" applyFont="1" applyFill="1" applyBorder="1" applyAlignment="1">
      <alignment horizontal="left" vertical="center" wrapText="1"/>
      <protection/>
    </xf>
    <xf numFmtId="0" fontId="6" fillId="34" borderId="10" xfId="62" applyFont="1" applyFill="1" applyBorder="1">
      <alignment/>
      <protection/>
    </xf>
    <xf numFmtId="0" fontId="12" fillId="34" borderId="10" xfId="62" applyFont="1" applyFill="1" applyBorder="1">
      <alignment/>
      <protection/>
    </xf>
    <xf numFmtId="165" fontId="4" fillId="0" borderId="11" xfId="62" applyNumberFormat="1" applyFont="1" applyFill="1" applyBorder="1" applyAlignment="1">
      <alignment vertical="center"/>
      <protection/>
    </xf>
    <xf numFmtId="0" fontId="11" fillId="0" borderId="11" xfId="62" applyFont="1" applyBorder="1">
      <alignment/>
      <protection/>
    </xf>
    <xf numFmtId="0" fontId="11" fillId="0" borderId="12" xfId="62" applyFont="1" applyFill="1" applyBorder="1" applyAlignment="1">
      <alignment vertical="center" wrapText="1"/>
      <protection/>
    </xf>
    <xf numFmtId="165" fontId="11" fillId="32" borderId="13" xfId="62" applyNumberFormat="1" applyFont="1" applyFill="1" applyBorder="1" applyAlignment="1">
      <alignment vertical="center"/>
      <protection/>
    </xf>
    <xf numFmtId="0" fontId="11" fillId="0" borderId="12" xfId="62" applyFont="1" applyFill="1" applyBorder="1" applyAlignment="1">
      <alignment horizontal="left" vertical="center" wrapText="1"/>
      <protection/>
    </xf>
    <xf numFmtId="165" fontId="5" fillId="0" borderId="14" xfId="62" applyNumberFormat="1" applyFont="1" applyFill="1" applyBorder="1" applyAlignment="1">
      <alignment vertical="center"/>
      <protection/>
    </xf>
    <xf numFmtId="0" fontId="16" fillId="0" borderId="14" xfId="62" applyFont="1" applyBorder="1">
      <alignment/>
      <protection/>
    </xf>
    <xf numFmtId="0" fontId="21" fillId="0" borderId="0" xfId="62" applyFont="1">
      <alignment/>
      <protection/>
    </xf>
    <xf numFmtId="0" fontId="4" fillId="0" borderId="10" xfId="62" applyFont="1" applyFill="1" applyBorder="1" applyAlignment="1">
      <alignment horizontal="left" vertical="center"/>
      <protection/>
    </xf>
    <xf numFmtId="0" fontId="11" fillId="35" borderId="10" xfId="62" applyFont="1" applyFill="1" applyBorder="1" applyAlignment="1">
      <alignment horizontal="left" vertical="center"/>
      <protection/>
    </xf>
    <xf numFmtId="0" fontId="9" fillId="14" borderId="10" xfId="62" applyFont="1" applyFill="1" applyBorder="1" applyAlignment="1">
      <alignment horizontal="left" vertical="center" wrapText="1"/>
      <protection/>
    </xf>
    <xf numFmtId="0" fontId="6" fillId="7" borderId="10" xfId="62" applyFont="1" applyFill="1" applyBorder="1">
      <alignment/>
      <protection/>
    </xf>
    <xf numFmtId="0" fontId="6" fillId="7" borderId="10" xfId="62" applyFont="1" applyFill="1" applyBorder="1" applyAlignment="1">
      <alignment horizontal="left" vertical="center"/>
      <protection/>
    </xf>
    <xf numFmtId="0" fontId="1" fillId="0" borderId="10" xfId="62" applyBorder="1">
      <alignment/>
      <protection/>
    </xf>
    <xf numFmtId="0" fontId="17" fillId="0" borderId="10" xfId="62" applyFont="1" applyBorder="1">
      <alignment/>
      <protection/>
    </xf>
    <xf numFmtId="0" fontId="2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25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3" fontId="2" fillId="0" borderId="0" xfId="60" applyNumberFormat="1">
      <alignment/>
      <protection/>
    </xf>
    <xf numFmtId="3" fontId="3" fillId="0" borderId="0" xfId="60" applyNumberFormat="1" applyFont="1" applyAlignment="1">
      <alignment horizontal="right"/>
      <protection/>
    </xf>
    <xf numFmtId="3" fontId="26" fillId="0" borderId="0" xfId="60" applyNumberFormat="1" applyFont="1" applyAlignment="1">
      <alignment horizontal="right"/>
      <protection/>
    </xf>
    <xf numFmtId="0" fontId="27" fillId="0" borderId="0" xfId="60" applyFont="1">
      <alignment/>
      <protection/>
    </xf>
    <xf numFmtId="3" fontId="27" fillId="0" borderId="0" xfId="60" applyNumberFormat="1" applyFont="1">
      <alignment/>
      <protection/>
    </xf>
    <xf numFmtId="0" fontId="3" fillId="0" borderId="15" xfId="60" applyFont="1" applyBorder="1">
      <alignment/>
      <protection/>
    </xf>
    <xf numFmtId="0" fontId="2" fillId="0" borderId="15" xfId="60" applyBorder="1">
      <alignment/>
      <protection/>
    </xf>
    <xf numFmtId="3" fontId="3" fillId="0" borderId="15" xfId="60" applyNumberFormat="1" applyFont="1" applyBorder="1">
      <alignment/>
      <protection/>
    </xf>
    <xf numFmtId="3" fontId="3" fillId="0" borderId="15" xfId="60" applyNumberFormat="1" applyFont="1" applyBorder="1" applyAlignment="1">
      <alignment horizontal="right"/>
      <protection/>
    </xf>
    <xf numFmtId="0" fontId="3" fillId="0" borderId="0" xfId="60" applyFont="1">
      <alignment/>
      <protection/>
    </xf>
    <xf numFmtId="3" fontId="3" fillId="0" borderId="0" xfId="60" applyNumberFormat="1" applyFont="1">
      <alignment/>
      <protection/>
    </xf>
    <xf numFmtId="0" fontId="3" fillId="0" borderId="16" xfId="60" applyFont="1" applyBorder="1">
      <alignment/>
      <protection/>
    </xf>
    <xf numFmtId="0" fontId="2" fillId="0" borderId="17" xfId="60" applyBorder="1">
      <alignment/>
      <protection/>
    </xf>
    <xf numFmtId="3" fontId="3" fillId="0" borderId="18" xfId="60" applyNumberFormat="1" applyFont="1" applyBorder="1">
      <alignment/>
      <protection/>
    </xf>
    <xf numFmtId="0" fontId="2" fillId="0" borderId="0" xfId="60" applyFont="1" applyBorder="1">
      <alignment/>
      <protection/>
    </xf>
    <xf numFmtId="0" fontId="2" fillId="0" borderId="0" xfId="60" applyBorder="1">
      <alignment/>
      <protection/>
    </xf>
    <xf numFmtId="3" fontId="3" fillId="0" borderId="0" xfId="60" applyNumberFormat="1" applyFont="1" applyBorder="1">
      <alignment/>
      <protection/>
    </xf>
    <xf numFmtId="0" fontId="3" fillId="0" borderId="15" xfId="60" applyFont="1" applyFill="1" applyBorder="1">
      <alignment/>
      <protection/>
    </xf>
    <xf numFmtId="3" fontId="3" fillId="0" borderId="15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3" fontId="2" fillId="0" borderId="0" xfId="60" applyNumberFormat="1" applyFont="1" applyFill="1" applyBorder="1">
      <alignment/>
      <protection/>
    </xf>
    <xf numFmtId="0" fontId="2" fillId="0" borderId="0" xfId="60" applyAlignment="1">
      <alignment horizontal="right"/>
      <protection/>
    </xf>
    <xf numFmtId="3" fontId="3" fillId="0" borderId="19" xfId="60" applyNumberFormat="1" applyFont="1" applyBorder="1">
      <alignment/>
      <protection/>
    </xf>
    <xf numFmtId="0" fontId="2" fillId="0" borderId="0" xfId="60" applyFont="1">
      <alignment/>
      <protection/>
    </xf>
    <xf numFmtId="0" fontId="3" fillId="0" borderId="20" xfId="60" applyFont="1" applyBorder="1">
      <alignment/>
      <protection/>
    </xf>
    <xf numFmtId="0" fontId="2" fillId="0" borderId="20" xfId="60" applyBorder="1">
      <alignment/>
      <protection/>
    </xf>
    <xf numFmtId="3" fontId="3" fillId="0" borderId="20" xfId="60" applyNumberFormat="1" applyFont="1" applyBorder="1">
      <alignment/>
      <protection/>
    </xf>
    <xf numFmtId="3" fontId="2" fillId="0" borderId="0" xfId="60" applyNumberFormat="1" applyFont="1" applyBorder="1">
      <alignment/>
      <protection/>
    </xf>
    <xf numFmtId="0" fontId="20" fillId="0" borderId="0" xfId="62" applyFont="1">
      <alignment/>
      <protection/>
    </xf>
    <xf numFmtId="0" fontId="8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20" fillId="0" borderId="21" xfId="0" applyFont="1" applyBorder="1" applyAlignment="1">
      <alignment horizontal="right"/>
    </xf>
    <xf numFmtId="0" fontId="17" fillId="0" borderId="0" xfId="62" applyFont="1">
      <alignment/>
      <protection/>
    </xf>
    <xf numFmtId="0" fontId="1" fillId="0" borderId="0" xfId="62" applyFont="1">
      <alignment/>
      <protection/>
    </xf>
    <xf numFmtId="0" fontId="2" fillId="0" borderId="0" xfId="60" applyAlignment="1">
      <alignment horizontal="center"/>
      <protection/>
    </xf>
    <xf numFmtId="0" fontId="2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8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60" applyFont="1" applyAlignment="1">
      <alignment horizontal="center"/>
      <protection/>
    </xf>
    <xf numFmtId="3" fontId="2" fillId="0" borderId="15" xfId="60" applyNumberFormat="1" applyBorder="1">
      <alignment/>
      <protection/>
    </xf>
    <xf numFmtId="3" fontId="2" fillId="0" borderId="16" xfId="60" applyNumberFormat="1" applyBorder="1">
      <alignment/>
      <protection/>
    </xf>
    <xf numFmtId="3" fontId="3" fillId="0" borderId="17" xfId="60" applyNumberFormat="1" applyFont="1" applyBorder="1">
      <alignment/>
      <protection/>
    </xf>
    <xf numFmtId="3" fontId="2" fillId="0" borderId="17" xfId="60" applyNumberFormat="1" applyBorder="1">
      <alignment/>
      <protection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2" fillId="0" borderId="0" xfId="60" applyNumberFormat="1" applyFont="1">
      <alignment/>
      <protection/>
    </xf>
    <xf numFmtId="0" fontId="10" fillId="0" borderId="11" xfId="0" applyFont="1" applyBorder="1" applyAlignment="1">
      <alignment/>
    </xf>
    <xf numFmtId="0" fontId="10" fillId="36" borderId="1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0" fillId="0" borderId="10" xfId="62" applyFont="1" applyBorder="1">
      <alignment/>
      <protection/>
    </xf>
    <xf numFmtId="0" fontId="15" fillId="0" borderId="10" xfId="62" applyFont="1" applyBorder="1">
      <alignment/>
      <protection/>
    </xf>
    <xf numFmtId="0" fontId="10" fillId="0" borderId="11" xfId="62" applyFont="1" applyBorder="1">
      <alignment/>
      <protection/>
    </xf>
    <xf numFmtId="0" fontId="10" fillId="32" borderId="10" xfId="62" applyFont="1" applyFill="1" applyBorder="1">
      <alignment/>
      <protection/>
    </xf>
    <xf numFmtId="0" fontId="11" fillId="36" borderId="10" xfId="62" applyFont="1" applyFill="1" applyBorder="1">
      <alignment/>
      <protection/>
    </xf>
    <xf numFmtId="0" fontId="10" fillId="32" borderId="22" xfId="62" applyFont="1" applyFill="1" applyBorder="1">
      <alignment/>
      <protection/>
    </xf>
    <xf numFmtId="0" fontId="10" fillId="32" borderId="23" xfId="62" applyFont="1" applyFill="1" applyBorder="1">
      <alignment/>
      <protection/>
    </xf>
    <xf numFmtId="0" fontId="11" fillId="32" borderId="22" xfId="62" applyFont="1" applyFill="1" applyBorder="1">
      <alignment/>
      <protection/>
    </xf>
    <xf numFmtId="0" fontId="16" fillId="32" borderId="22" xfId="62" applyFont="1" applyFill="1" applyBorder="1">
      <alignment/>
      <protection/>
    </xf>
    <xf numFmtId="0" fontId="11" fillId="32" borderId="23" xfId="62" applyFont="1" applyFill="1" applyBorder="1">
      <alignment/>
      <protection/>
    </xf>
    <xf numFmtId="0" fontId="0" fillId="0" borderId="10" xfId="62" applyFont="1" applyBorder="1">
      <alignment/>
      <protection/>
    </xf>
    <xf numFmtId="0" fontId="81" fillId="0" borderId="10" xfId="62" applyFont="1" applyBorder="1">
      <alignment/>
      <protection/>
    </xf>
    <xf numFmtId="0" fontId="11" fillId="0" borderId="11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60" applyFont="1" applyAlignment="1">
      <alignment horizontal="center"/>
      <protection/>
    </xf>
    <xf numFmtId="0" fontId="25" fillId="0" borderId="0" xfId="60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62" applyFont="1" applyAlignment="1">
      <alignment horizontal="center" wrapText="1"/>
      <protection/>
    </xf>
    <xf numFmtId="0" fontId="1" fillId="0" borderId="0" xfId="62" applyAlignment="1">
      <alignment horizontal="center" wrapText="1"/>
      <protection/>
    </xf>
    <xf numFmtId="0" fontId="1" fillId="0" borderId="0" xfId="62" applyAlignment="1">
      <alignment wrapText="1"/>
      <protection/>
    </xf>
    <xf numFmtId="0" fontId="13" fillId="0" borderId="0" xfId="62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1" fillId="0" borderId="0" xfId="62" applyFont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20" fillId="0" borderId="21" xfId="62" applyFont="1" applyBorder="1" applyAlignment="1">
      <alignment horizontal="center"/>
      <protection/>
    </xf>
    <xf numFmtId="0" fontId="20" fillId="0" borderId="21" xfId="62" applyFont="1" applyBorder="1" applyAlignment="1">
      <alignment horizontal="right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0" xfId="61" applyFont="1" applyFill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8" fillId="0" borderId="10" xfId="6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right" wrapText="1"/>
    </xf>
    <xf numFmtId="0" fontId="86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0" fontId="87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8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8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 wrapText="1"/>
      <protection/>
    </xf>
    <xf numFmtId="0" fontId="0" fillId="0" borderId="0" xfId="58">
      <alignment/>
      <protection/>
    </xf>
    <xf numFmtId="0" fontId="13" fillId="0" borderId="0" xfId="58" applyFont="1" applyAlignment="1">
      <alignment horizontal="center" wrapText="1"/>
      <protection/>
    </xf>
    <xf numFmtId="0" fontId="49" fillId="0" borderId="0" xfId="58" applyFont="1" applyAlignment="1">
      <alignment horizontal="center" wrapText="1"/>
      <protection/>
    </xf>
    <xf numFmtId="0" fontId="6" fillId="0" borderId="0" xfId="58" applyFont="1" applyAlignment="1">
      <alignment horizontal="center" wrapText="1"/>
      <protection/>
    </xf>
    <xf numFmtId="0" fontId="16" fillId="0" borderId="0" xfId="58" applyFont="1">
      <alignment/>
      <protection/>
    </xf>
    <xf numFmtId="0" fontId="88" fillId="0" borderId="0" xfId="58" applyFont="1">
      <alignment/>
      <protection/>
    </xf>
    <xf numFmtId="0" fontId="1" fillId="0" borderId="0" xfId="62" applyFont="1" applyAlignment="1">
      <alignment horizont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horizontal="center" wrapText="1"/>
      <protection/>
    </xf>
    <xf numFmtId="0" fontId="8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4" fontId="16" fillId="0" borderId="10" xfId="58" applyNumberFormat="1" applyFont="1" applyBorder="1">
      <alignment/>
      <protection/>
    </xf>
    <xf numFmtId="1" fontId="16" fillId="0" borderId="10" xfId="58" applyNumberFormat="1" applyFont="1" applyBorder="1">
      <alignment/>
      <protection/>
    </xf>
    <xf numFmtId="0" fontId="16" fillId="0" borderId="10" xfId="58" applyFont="1" applyBorder="1">
      <alignment/>
      <protection/>
    </xf>
    <xf numFmtId="0" fontId="50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4" fontId="11" fillId="0" borderId="10" xfId="58" applyNumberFormat="1" applyFont="1" applyBorder="1">
      <alignment/>
      <protection/>
    </xf>
    <xf numFmtId="0" fontId="11" fillId="0" borderId="10" xfId="58" applyFont="1" applyBorder="1">
      <alignment/>
      <protection/>
    </xf>
    <xf numFmtId="0" fontId="81" fillId="0" borderId="0" xfId="58" applyFont="1">
      <alignment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0" fillId="0" borderId="10" xfId="58" applyBorder="1">
      <alignment/>
      <protection/>
    </xf>
    <xf numFmtId="0" fontId="7" fillId="0" borderId="10" xfId="58" applyFont="1" applyFill="1" applyBorder="1" applyAlignment="1">
      <alignment vertical="center"/>
      <protection/>
    </xf>
    <xf numFmtId="0" fontId="51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16" fillId="0" borderId="0" xfId="58" applyFont="1" applyBorder="1" applyAlignment="1">
      <alignment horizontal="center"/>
      <protection/>
    </xf>
    <xf numFmtId="0" fontId="4" fillId="0" borderId="10" xfId="58" applyFont="1" applyBorder="1" applyAlignment="1">
      <alignment wrapText="1"/>
      <protection/>
    </xf>
    <xf numFmtId="0" fontId="16" fillId="0" borderId="0" xfId="58" applyFont="1" applyBorder="1">
      <alignment/>
      <protection/>
    </xf>
    <xf numFmtId="0" fontId="52" fillId="0" borderId="10" xfId="58" applyFont="1" applyBorder="1" applyAlignment="1">
      <alignment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86" fillId="0" borderId="10" xfId="58" applyFont="1" applyBorder="1">
      <alignment/>
      <protection/>
    </xf>
    <xf numFmtId="0" fontId="11" fillId="0" borderId="0" xfId="58" applyFont="1" applyBorder="1">
      <alignment/>
      <protection/>
    </xf>
    <xf numFmtId="0" fontId="0" fillId="0" borderId="0" xfId="58" applyBorder="1">
      <alignment/>
      <protection/>
    </xf>
    <xf numFmtId="0" fontId="54" fillId="0" borderId="0" xfId="51" applyFont="1" applyAlignment="1" applyProtection="1">
      <alignment/>
      <protection/>
    </xf>
    <xf numFmtId="0" fontId="55" fillId="0" borderId="0" xfId="58" applyFont="1">
      <alignment/>
      <protection/>
    </xf>
    <xf numFmtId="0" fontId="6" fillId="0" borderId="0" xfId="58" applyFont="1" applyAlignment="1">
      <alignment wrapText="1"/>
      <protection/>
    </xf>
    <xf numFmtId="0" fontId="11" fillId="0" borderId="0" xfId="58" applyFont="1" applyAlignment="1">
      <alignment wrapText="1"/>
      <protection/>
    </xf>
    <xf numFmtId="0" fontId="6" fillId="0" borderId="0" xfId="58" applyFont="1">
      <alignment/>
      <protection/>
    </xf>
    <xf numFmtId="0" fontId="56" fillId="0" borderId="0" xfId="58" applyFont="1">
      <alignment/>
      <protection/>
    </xf>
    <xf numFmtId="0" fontId="52" fillId="0" borderId="0" xfId="58" applyFont="1">
      <alignment/>
      <protection/>
    </xf>
    <xf numFmtId="0" fontId="11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0" fillId="0" borderId="0" xfId="62" applyFont="1" applyAlignment="1">
      <alignment horizontal="right"/>
      <protection/>
    </xf>
    <xf numFmtId="0" fontId="6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/>
    </xf>
    <xf numFmtId="0" fontId="59" fillId="0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61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2" fillId="0" borderId="0" xfId="59">
      <alignment/>
      <protection/>
    </xf>
    <xf numFmtId="0" fontId="64" fillId="0" borderId="0" xfId="59" applyFont="1" applyAlignment="1">
      <alignment horizontal="center"/>
      <protection/>
    </xf>
    <xf numFmtId="0" fontId="2" fillId="0" borderId="0" xfId="59" applyAlignment="1">
      <alignment horizontal="center" vertical="center"/>
      <protection/>
    </xf>
    <xf numFmtId="0" fontId="3" fillId="0" borderId="0" xfId="59" applyFont="1">
      <alignment/>
      <protection/>
    </xf>
    <xf numFmtId="0" fontId="3" fillId="0" borderId="10" xfId="59" applyFont="1" applyBorder="1">
      <alignment/>
      <protection/>
    </xf>
    <xf numFmtId="0" fontId="3" fillId="0" borderId="10" xfId="59" applyFont="1" applyBorder="1" applyAlignment="1">
      <alignment horizontal="center"/>
      <protection/>
    </xf>
    <xf numFmtId="0" fontId="2" fillId="0" borderId="10" xfId="59" applyBorder="1">
      <alignment/>
      <protection/>
    </xf>
    <xf numFmtId="3" fontId="2" fillId="0" borderId="10" xfId="59" applyNumberFormat="1" applyBorder="1">
      <alignment/>
      <protection/>
    </xf>
    <xf numFmtId="4" fontId="2" fillId="0" borderId="10" xfId="59" applyNumberFormat="1" applyBorder="1">
      <alignment/>
      <protection/>
    </xf>
    <xf numFmtId="3" fontId="3" fillId="0" borderId="10" xfId="59" applyNumberFormat="1" applyFont="1" applyBorder="1">
      <alignment/>
      <protection/>
    </xf>
    <xf numFmtId="0" fontId="25" fillId="0" borderId="0" xfId="59" applyFont="1">
      <alignment/>
      <protection/>
    </xf>
    <xf numFmtId="4" fontId="3" fillId="0" borderId="10" xfId="59" applyNumberFormat="1" applyFont="1" applyBorder="1">
      <alignment/>
      <protection/>
    </xf>
    <xf numFmtId="3" fontId="65" fillId="0" borderId="10" xfId="59" applyNumberFormat="1" applyFont="1" applyBorder="1">
      <alignment/>
      <protection/>
    </xf>
    <xf numFmtId="0" fontId="27" fillId="0" borderId="0" xfId="59" applyFont="1">
      <alignment/>
      <protection/>
    </xf>
    <xf numFmtId="0" fontId="64" fillId="0" borderId="0" xfId="59" applyFont="1">
      <alignment/>
      <protection/>
    </xf>
    <xf numFmtId="0" fontId="64" fillId="0" borderId="10" xfId="59" applyFont="1" applyBorder="1">
      <alignment/>
      <protection/>
    </xf>
    <xf numFmtId="3" fontId="64" fillId="0" borderId="10" xfId="59" applyNumberFormat="1" applyFont="1" applyBorder="1">
      <alignment/>
      <protection/>
    </xf>
    <xf numFmtId="177" fontId="2" fillId="0" borderId="10" xfId="59" applyNumberFormat="1" applyBorder="1">
      <alignment/>
      <protection/>
    </xf>
    <xf numFmtId="4" fontId="64" fillId="0" borderId="10" xfId="59" applyNumberFormat="1" applyFont="1" applyBorder="1">
      <alignment/>
      <protection/>
    </xf>
    <xf numFmtId="0" fontId="2" fillId="0" borderId="10" xfId="59" applyFont="1" applyBorder="1">
      <alignment/>
      <protection/>
    </xf>
    <xf numFmtId="3" fontId="66" fillId="0" borderId="10" xfId="59" applyNumberFormat="1" applyFont="1" applyBorder="1">
      <alignment/>
      <protection/>
    </xf>
    <xf numFmtId="0" fontId="2" fillId="0" borderId="0" xfId="59" applyFont="1">
      <alignment/>
      <protection/>
    </xf>
    <xf numFmtId="0" fontId="8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8" xfId="0" applyFont="1" applyBorder="1" applyAlignment="1">
      <alignment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ás 2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_1.számú melléklet" xfId="60"/>
    <cellStyle name="Normal_KTRSZJ" xfId="61"/>
    <cellStyle name="Normál_Másolat eredetije2014  ÉVI KÖLTSÉGVETÉSI RENDELET MINT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85.57421875" style="0" customWidth="1"/>
    <col min="2" max="2" width="12.7109375" style="0" customWidth="1"/>
    <col min="3" max="3" width="16.00390625" style="0" customWidth="1"/>
  </cols>
  <sheetData>
    <row r="1" spans="1:2" ht="48.75" customHeight="1">
      <c r="A1" s="216" t="s">
        <v>589</v>
      </c>
      <c r="B1" s="216"/>
    </row>
    <row r="2" spans="1:2" ht="69" customHeight="1">
      <c r="A2" s="215" t="s">
        <v>110</v>
      </c>
      <c r="B2" s="215"/>
    </row>
    <row r="3" spans="1:2" ht="50.25" customHeight="1">
      <c r="A3" s="53"/>
      <c r="B3" s="53"/>
    </row>
    <row r="4" spans="1:3" ht="15">
      <c r="A4" s="60" t="s">
        <v>193</v>
      </c>
      <c r="B4" s="173">
        <v>2018</v>
      </c>
      <c r="C4" s="60">
        <v>2018</v>
      </c>
    </row>
    <row r="5" spans="1:7" ht="15">
      <c r="A5" s="163" t="s">
        <v>540</v>
      </c>
      <c r="B5" s="174" t="s">
        <v>565</v>
      </c>
      <c r="C5" s="68" t="s">
        <v>580</v>
      </c>
      <c r="D5" s="3"/>
      <c r="E5" s="3"/>
      <c r="F5" s="3"/>
      <c r="G5" s="3"/>
    </row>
    <row r="6" spans="1:7" ht="15">
      <c r="A6" s="38" t="s">
        <v>202</v>
      </c>
      <c r="B6" s="62">
        <v>241047</v>
      </c>
      <c r="C6" s="38">
        <v>285082</v>
      </c>
      <c r="D6" s="3"/>
      <c r="E6" s="3"/>
      <c r="F6" s="3"/>
      <c r="G6" s="3"/>
    </row>
    <row r="7" spans="1:7" ht="15">
      <c r="A7" s="38" t="s">
        <v>203</v>
      </c>
      <c r="B7" s="62">
        <v>48247</v>
      </c>
      <c r="C7" s="38">
        <v>55291</v>
      </c>
      <c r="D7" s="3"/>
      <c r="E7" s="3"/>
      <c r="F7" s="3"/>
      <c r="G7" s="3"/>
    </row>
    <row r="8" spans="1:7" ht="15">
      <c r="A8" s="38" t="s">
        <v>204</v>
      </c>
      <c r="B8" s="62">
        <v>320268</v>
      </c>
      <c r="C8" s="38">
        <v>429343</v>
      </c>
      <c r="D8" s="3"/>
      <c r="E8" s="3"/>
      <c r="F8" s="3"/>
      <c r="G8" s="3"/>
    </row>
    <row r="9" spans="1:7" ht="15">
      <c r="A9" s="38" t="s">
        <v>205</v>
      </c>
      <c r="B9" s="62">
        <v>7000</v>
      </c>
      <c r="C9" s="38">
        <v>7315</v>
      </c>
      <c r="D9" s="3"/>
      <c r="E9" s="3"/>
      <c r="F9" s="3"/>
      <c r="G9" s="3"/>
    </row>
    <row r="10" spans="1:7" ht="15">
      <c r="A10" s="38" t="s">
        <v>206</v>
      </c>
      <c r="B10" s="62">
        <v>125000</v>
      </c>
      <c r="C10" s="38">
        <v>152056</v>
      </c>
      <c r="D10" s="3"/>
      <c r="E10" s="3"/>
      <c r="F10" s="3"/>
      <c r="G10" s="3"/>
    </row>
    <row r="11" spans="1:7" ht="15">
      <c r="A11" s="38" t="s">
        <v>207</v>
      </c>
      <c r="B11" s="62">
        <v>949546</v>
      </c>
      <c r="C11" s="38">
        <v>742820</v>
      </c>
      <c r="D11" s="3"/>
      <c r="E11" s="3"/>
      <c r="F11" s="3"/>
      <c r="G11" s="3"/>
    </row>
    <row r="12" spans="1:7" ht="15">
      <c r="A12" s="38" t="s">
        <v>208</v>
      </c>
      <c r="B12" s="62">
        <v>72600</v>
      </c>
      <c r="C12" s="38">
        <v>143389</v>
      </c>
      <c r="D12" s="3"/>
      <c r="E12" s="3"/>
      <c r="F12" s="3"/>
      <c r="G12" s="3"/>
    </row>
    <row r="13" spans="1:7" ht="15">
      <c r="A13" s="38" t="s">
        <v>209</v>
      </c>
      <c r="B13" s="62">
        <v>15600</v>
      </c>
      <c r="C13" s="38">
        <v>15600</v>
      </c>
      <c r="D13" s="3"/>
      <c r="E13" s="3"/>
      <c r="F13" s="3"/>
      <c r="G13" s="3"/>
    </row>
    <row r="14" spans="1:7" ht="15">
      <c r="A14" s="39" t="s">
        <v>201</v>
      </c>
      <c r="B14" s="61">
        <f>SUM(B6:B13)</f>
        <v>1779308</v>
      </c>
      <c r="C14" s="61">
        <f>SUM(C6:C13)</f>
        <v>1830896</v>
      </c>
      <c r="D14" s="3"/>
      <c r="E14" s="3"/>
      <c r="F14" s="3"/>
      <c r="G14" s="3"/>
    </row>
    <row r="15" spans="1:7" ht="15">
      <c r="A15" s="39" t="s">
        <v>210</v>
      </c>
      <c r="B15" s="62">
        <v>12461</v>
      </c>
      <c r="C15" s="38">
        <v>12461</v>
      </c>
      <c r="D15" s="3"/>
      <c r="E15" s="3"/>
      <c r="F15" s="3"/>
      <c r="G15" s="3"/>
    </row>
    <row r="16" spans="1:7" ht="15">
      <c r="A16" s="56" t="s">
        <v>108</v>
      </c>
      <c r="B16" s="61">
        <f>SUM(B14:B15)</f>
        <v>1791769</v>
      </c>
      <c r="C16" s="61">
        <f>SUM(C14:C15)</f>
        <v>1843357</v>
      </c>
      <c r="D16" s="3"/>
      <c r="E16" s="3"/>
      <c r="F16" s="3"/>
      <c r="G16" s="3"/>
    </row>
    <row r="17" spans="1:7" ht="15">
      <c r="A17" s="38" t="s">
        <v>212</v>
      </c>
      <c r="B17" s="62">
        <v>325890</v>
      </c>
      <c r="C17" s="38">
        <v>406418</v>
      </c>
      <c r="D17" s="3"/>
      <c r="E17" s="3"/>
      <c r="F17" s="3"/>
      <c r="G17" s="3"/>
    </row>
    <row r="18" spans="1:7" ht="15">
      <c r="A18" s="38" t="s">
        <v>213</v>
      </c>
      <c r="B18" s="62">
        <v>72377</v>
      </c>
      <c r="C18" s="38">
        <v>18907</v>
      </c>
      <c r="D18" s="3"/>
      <c r="E18" s="3"/>
      <c r="F18" s="3"/>
      <c r="G18" s="3"/>
    </row>
    <row r="19" spans="1:7" ht="15">
      <c r="A19" s="38" t="s">
        <v>214</v>
      </c>
      <c r="B19" s="62">
        <v>260000</v>
      </c>
      <c r="C19" s="38">
        <v>284665</v>
      </c>
      <c r="D19" s="3"/>
      <c r="E19" s="3"/>
      <c r="F19" s="3"/>
      <c r="G19" s="3"/>
    </row>
    <row r="20" spans="1:7" ht="15">
      <c r="A20" s="38" t="s">
        <v>215</v>
      </c>
      <c r="B20" s="62">
        <v>112268</v>
      </c>
      <c r="C20" s="38">
        <v>150958</v>
      </c>
      <c r="D20" s="3"/>
      <c r="E20" s="3"/>
      <c r="F20" s="3"/>
      <c r="G20" s="3"/>
    </row>
    <row r="21" spans="1:7" ht="15">
      <c r="A21" s="38" t="s">
        <v>216</v>
      </c>
      <c r="B21" s="62">
        <v>0</v>
      </c>
      <c r="C21" s="38">
        <v>0</v>
      </c>
      <c r="D21" s="3"/>
      <c r="E21" s="3"/>
      <c r="F21" s="3"/>
      <c r="G21" s="3"/>
    </row>
    <row r="22" spans="1:7" ht="15">
      <c r="A22" s="38" t="s">
        <v>217</v>
      </c>
      <c r="B22" s="62">
        <v>1200</v>
      </c>
      <c r="C22" s="38">
        <v>1741</v>
      </c>
      <c r="D22" s="3"/>
      <c r="E22" s="3"/>
      <c r="F22" s="3"/>
      <c r="G22" s="3"/>
    </row>
    <row r="23" spans="1:7" ht="15">
      <c r="A23" s="38" t="s">
        <v>218</v>
      </c>
      <c r="B23" s="62">
        <v>19514</v>
      </c>
      <c r="C23" s="38">
        <v>0</v>
      </c>
      <c r="D23" s="3"/>
      <c r="E23" s="3"/>
      <c r="F23" s="3"/>
      <c r="G23" s="3"/>
    </row>
    <row r="24" spans="1:7" ht="15">
      <c r="A24" s="39" t="s">
        <v>211</v>
      </c>
      <c r="B24" s="61">
        <f>SUM(B17:B23)</f>
        <v>791249</v>
      </c>
      <c r="C24" s="61">
        <f>SUM(C17:C23)</f>
        <v>862689</v>
      </c>
      <c r="D24" s="3"/>
      <c r="E24" s="3"/>
      <c r="F24" s="3"/>
      <c r="G24" s="3"/>
    </row>
    <row r="25" spans="1:7" ht="15">
      <c r="A25" s="39" t="s">
        <v>219</v>
      </c>
      <c r="B25" s="62">
        <v>1000520</v>
      </c>
      <c r="C25" s="38">
        <v>980668</v>
      </c>
      <c r="D25" s="3"/>
      <c r="E25" s="3"/>
      <c r="F25" s="3"/>
      <c r="G25" s="3"/>
    </row>
    <row r="26" spans="1:7" ht="15">
      <c r="A26" s="56" t="s">
        <v>109</v>
      </c>
      <c r="B26" s="61">
        <f>SUM(B24:B25)</f>
        <v>1791769</v>
      </c>
      <c r="C26" s="61">
        <f>SUM(C24:C25)</f>
        <v>1843357</v>
      </c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61">
      <selection activeCell="G6" sqref="G6:G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  <col min="7" max="7" width="13.28125" style="0" customWidth="1"/>
  </cols>
  <sheetData>
    <row r="1" spans="1:6" ht="24" customHeight="1">
      <c r="A1" s="220" t="s">
        <v>589</v>
      </c>
      <c r="B1" s="227"/>
      <c r="C1" s="227"/>
      <c r="D1" s="227"/>
      <c r="E1" s="227"/>
      <c r="F1" s="222"/>
    </row>
    <row r="2" spans="1:8" ht="24" customHeight="1">
      <c r="A2" s="215" t="s">
        <v>136</v>
      </c>
      <c r="B2" s="221"/>
      <c r="C2" s="221"/>
      <c r="D2" s="221"/>
      <c r="E2" s="221"/>
      <c r="F2" s="222"/>
      <c r="H2" s="59"/>
    </row>
    <row r="3" ht="18">
      <c r="A3" s="43"/>
    </row>
    <row r="4" spans="1:5" ht="15">
      <c r="A4" s="3" t="s">
        <v>194</v>
      </c>
      <c r="E4" s="160" t="s">
        <v>544</v>
      </c>
    </row>
    <row r="5" spans="1:7" ht="45">
      <c r="A5" s="1" t="s">
        <v>220</v>
      </c>
      <c r="B5" s="2" t="s">
        <v>200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 customHeight="1">
      <c r="A6" s="27" t="s">
        <v>392</v>
      </c>
      <c r="B6" s="5" t="s">
        <v>393</v>
      </c>
      <c r="C6" s="62">
        <v>61169</v>
      </c>
      <c r="D6" s="62"/>
      <c r="E6" s="62"/>
      <c r="F6" s="62">
        <f aca="true" t="shared" si="0" ref="F6:F12">SUM(C6:E6)</f>
        <v>61169</v>
      </c>
      <c r="G6" s="62">
        <v>61308</v>
      </c>
    </row>
    <row r="7" spans="1:7" ht="15" customHeight="1">
      <c r="A7" s="4" t="s">
        <v>394</v>
      </c>
      <c r="B7" s="5" t="s">
        <v>395</v>
      </c>
      <c r="C7" s="62">
        <v>71454</v>
      </c>
      <c r="D7" s="62"/>
      <c r="E7" s="62"/>
      <c r="F7" s="62">
        <f t="shared" si="0"/>
        <v>71454</v>
      </c>
      <c r="G7" s="62">
        <v>71924</v>
      </c>
    </row>
    <row r="8" spans="1:7" ht="15" customHeight="1">
      <c r="A8" s="4" t="s">
        <v>396</v>
      </c>
      <c r="B8" s="5" t="s">
        <v>397</v>
      </c>
      <c r="C8" s="62">
        <v>115790</v>
      </c>
      <c r="D8" s="62"/>
      <c r="E8" s="62"/>
      <c r="F8" s="62">
        <f t="shared" si="0"/>
        <v>115790</v>
      </c>
      <c r="G8" s="62">
        <v>133001</v>
      </c>
    </row>
    <row r="9" spans="1:7" ht="15" customHeight="1">
      <c r="A9" s="4" t="s">
        <v>398</v>
      </c>
      <c r="B9" s="5" t="s">
        <v>399</v>
      </c>
      <c r="C9" s="62">
        <v>14977</v>
      </c>
      <c r="D9" s="62"/>
      <c r="E9" s="62"/>
      <c r="F9" s="62">
        <f t="shared" si="0"/>
        <v>14977</v>
      </c>
      <c r="G9" s="62">
        <v>18004</v>
      </c>
    </row>
    <row r="10" spans="1:7" ht="15" customHeight="1">
      <c r="A10" s="4" t="s">
        <v>572</v>
      </c>
      <c r="B10" s="5" t="s">
        <v>401</v>
      </c>
      <c r="C10" s="62"/>
      <c r="D10" s="62"/>
      <c r="E10" s="62"/>
      <c r="F10" s="62">
        <f t="shared" si="0"/>
        <v>0</v>
      </c>
      <c r="G10" s="62">
        <v>11413</v>
      </c>
    </row>
    <row r="11" spans="1:7" ht="15" customHeight="1">
      <c r="A11" s="4" t="s">
        <v>573</v>
      </c>
      <c r="B11" s="5" t="s">
        <v>403</v>
      </c>
      <c r="C11" s="62"/>
      <c r="D11" s="62"/>
      <c r="E11" s="62"/>
      <c r="F11" s="62"/>
      <c r="G11" s="62"/>
    </row>
    <row r="12" spans="1:7" ht="15" customHeight="1">
      <c r="A12" s="6" t="s">
        <v>111</v>
      </c>
      <c r="B12" s="7" t="s">
        <v>404</v>
      </c>
      <c r="C12" s="61">
        <f>SUM(C6:C11)</f>
        <v>263390</v>
      </c>
      <c r="D12" s="61"/>
      <c r="E12" s="61"/>
      <c r="F12" s="61">
        <f t="shared" si="0"/>
        <v>263390</v>
      </c>
      <c r="G12" s="61">
        <f>SUM(G6:G11)</f>
        <v>295650</v>
      </c>
    </row>
    <row r="13" spans="1:7" ht="15" customHeight="1">
      <c r="A13" s="4" t="s">
        <v>405</v>
      </c>
      <c r="B13" s="5" t="s">
        <v>406</v>
      </c>
      <c r="C13" s="62"/>
      <c r="D13" s="62"/>
      <c r="E13" s="62"/>
      <c r="F13" s="62"/>
      <c r="G13" s="62"/>
    </row>
    <row r="14" spans="1:7" ht="15" customHeight="1">
      <c r="A14" s="4" t="s">
        <v>407</v>
      </c>
      <c r="B14" s="5" t="s">
        <v>408</v>
      </c>
      <c r="C14" s="62"/>
      <c r="D14" s="62"/>
      <c r="E14" s="62"/>
      <c r="F14" s="62"/>
      <c r="G14" s="62"/>
    </row>
    <row r="15" spans="1:7" ht="15" customHeight="1">
      <c r="A15" s="4" t="s">
        <v>73</v>
      </c>
      <c r="B15" s="5" t="s">
        <v>409</v>
      </c>
      <c r="C15" s="62"/>
      <c r="D15" s="62"/>
      <c r="E15" s="62"/>
      <c r="F15" s="62"/>
      <c r="G15" s="62"/>
    </row>
    <row r="16" spans="1:7" ht="15" customHeight="1">
      <c r="A16" s="4" t="s">
        <v>74</v>
      </c>
      <c r="B16" s="5" t="s">
        <v>410</v>
      </c>
      <c r="C16" s="62"/>
      <c r="D16" s="62"/>
      <c r="E16" s="62"/>
      <c r="F16" s="62"/>
      <c r="G16" s="62"/>
    </row>
    <row r="17" spans="1:7" ht="15" customHeight="1">
      <c r="A17" s="4" t="s">
        <v>75</v>
      </c>
      <c r="B17" s="5" t="s">
        <v>411</v>
      </c>
      <c r="C17" s="62">
        <v>3000</v>
      </c>
      <c r="D17" s="62"/>
      <c r="E17" s="62"/>
      <c r="F17" s="62">
        <f>SUM(C17:E17)</f>
        <v>3000</v>
      </c>
      <c r="G17" s="62">
        <v>37555</v>
      </c>
    </row>
    <row r="18" spans="1:7" ht="15" customHeight="1">
      <c r="A18" s="35" t="s">
        <v>112</v>
      </c>
      <c r="B18" s="45" t="s">
        <v>412</v>
      </c>
      <c r="C18" s="61">
        <f>SUM(C12:C17)</f>
        <v>266390</v>
      </c>
      <c r="D18" s="61"/>
      <c r="E18" s="61"/>
      <c r="F18" s="61">
        <f>SUM(C18:E18)</f>
        <v>266390</v>
      </c>
      <c r="G18" s="61">
        <f>SUM(G12:G17)</f>
        <v>333205</v>
      </c>
    </row>
    <row r="19" spans="1:7" ht="15" customHeight="1">
      <c r="A19" s="4" t="s">
        <v>79</v>
      </c>
      <c r="B19" s="5" t="s">
        <v>421</v>
      </c>
      <c r="C19" s="62"/>
      <c r="D19" s="62"/>
      <c r="E19" s="62"/>
      <c r="F19" s="62"/>
      <c r="G19" s="62"/>
    </row>
    <row r="20" spans="1:7" ht="15" customHeight="1">
      <c r="A20" s="4" t="s">
        <v>80</v>
      </c>
      <c r="B20" s="5" t="s">
        <v>422</v>
      </c>
      <c r="C20" s="62"/>
      <c r="D20" s="62"/>
      <c r="E20" s="62"/>
      <c r="F20" s="62"/>
      <c r="G20" s="62"/>
    </row>
    <row r="21" spans="1:7" ht="15" customHeight="1">
      <c r="A21" s="6" t="s">
        <v>114</v>
      </c>
      <c r="B21" s="7" t="s">
        <v>423</v>
      </c>
      <c r="C21" s="62"/>
      <c r="D21" s="62"/>
      <c r="E21" s="62"/>
      <c r="F21" s="62"/>
      <c r="G21" s="62"/>
    </row>
    <row r="22" spans="1:7" ht="15" customHeight="1">
      <c r="A22" s="4" t="s">
        <v>81</v>
      </c>
      <c r="B22" s="5" t="s">
        <v>424</v>
      </c>
      <c r="C22" s="62"/>
      <c r="D22" s="62"/>
      <c r="E22" s="62"/>
      <c r="F22" s="62"/>
      <c r="G22" s="62"/>
    </row>
    <row r="23" spans="1:7" ht="15" customHeight="1">
      <c r="A23" s="4" t="s">
        <v>82</v>
      </c>
      <c r="B23" s="5" t="s">
        <v>425</v>
      </c>
      <c r="C23" s="62"/>
      <c r="D23" s="62"/>
      <c r="E23" s="62"/>
      <c r="F23" s="62"/>
      <c r="G23" s="62"/>
    </row>
    <row r="24" spans="1:7" ht="15" customHeight="1">
      <c r="A24" s="4" t="s">
        <v>83</v>
      </c>
      <c r="B24" s="5" t="s">
        <v>426</v>
      </c>
      <c r="C24" s="62">
        <v>6000</v>
      </c>
      <c r="D24" s="62"/>
      <c r="E24" s="62"/>
      <c r="F24" s="62">
        <f>SUM(C24:E24)</f>
        <v>6000</v>
      </c>
      <c r="G24" s="62">
        <v>5699</v>
      </c>
    </row>
    <row r="25" spans="1:7" ht="15" customHeight="1">
      <c r="A25" s="4" t="s">
        <v>84</v>
      </c>
      <c r="B25" s="5" t="s">
        <v>427</v>
      </c>
      <c r="C25" s="62">
        <v>235000</v>
      </c>
      <c r="D25" s="62"/>
      <c r="E25" s="62"/>
      <c r="F25" s="62">
        <f>SUM(C25:E25)</f>
        <v>235000</v>
      </c>
      <c r="G25" s="62">
        <v>261297</v>
      </c>
    </row>
    <row r="26" spans="1:7" ht="15" customHeight="1">
      <c r="A26" s="4" t="s">
        <v>85</v>
      </c>
      <c r="B26" s="5" t="s">
        <v>428</v>
      </c>
      <c r="C26" s="62"/>
      <c r="D26" s="62"/>
      <c r="E26" s="62"/>
      <c r="F26" s="62"/>
      <c r="G26" s="62"/>
    </row>
    <row r="27" spans="1:7" ht="15" customHeight="1">
      <c r="A27" s="4" t="s">
        <v>429</v>
      </c>
      <c r="B27" s="5" t="s">
        <v>430</v>
      </c>
      <c r="C27" s="62"/>
      <c r="D27" s="62"/>
      <c r="E27" s="62"/>
      <c r="F27" s="62"/>
      <c r="G27" s="62"/>
    </row>
    <row r="28" spans="1:7" ht="15" customHeight="1">
      <c r="A28" s="4" t="s">
        <v>86</v>
      </c>
      <c r="B28" s="5" t="s">
        <v>431</v>
      </c>
      <c r="C28" s="62">
        <v>17000</v>
      </c>
      <c r="D28" s="62"/>
      <c r="E28" s="62"/>
      <c r="F28" s="62">
        <f>SUM(C28:E28)</f>
        <v>17000</v>
      </c>
      <c r="G28" s="62">
        <v>17000</v>
      </c>
    </row>
    <row r="29" spans="1:7" ht="15" customHeight="1">
      <c r="A29" s="4" t="s">
        <v>87</v>
      </c>
      <c r="B29" s="5" t="s">
        <v>432</v>
      </c>
      <c r="C29" s="62">
        <v>200</v>
      </c>
      <c r="D29" s="62"/>
      <c r="E29" s="62"/>
      <c r="F29" s="62">
        <f>SUM(C29:E29)</f>
        <v>200</v>
      </c>
      <c r="G29" s="62">
        <v>200</v>
      </c>
    </row>
    <row r="30" spans="1:7" ht="15" customHeight="1">
      <c r="A30" s="6" t="s">
        <v>115</v>
      </c>
      <c r="B30" s="7" t="s">
        <v>433</v>
      </c>
      <c r="C30" s="61">
        <f>C25+C26+C27+C28+C29</f>
        <v>252200</v>
      </c>
      <c r="D30" s="61"/>
      <c r="E30" s="61"/>
      <c r="F30" s="61">
        <f>SUM(C30:E30)</f>
        <v>252200</v>
      </c>
      <c r="G30" s="61">
        <f>G25+G26+G27+G28+G29</f>
        <v>278497</v>
      </c>
    </row>
    <row r="31" spans="1:7" ht="15" customHeight="1">
      <c r="A31" s="4" t="s">
        <v>88</v>
      </c>
      <c r="B31" s="5" t="s">
        <v>434</v>
      </c>
      <c r="C31" s="62">
        <v>1800</v>
      </c>
      <c r="D31" s="62"/>
      <c r="E31" s="62"/>
      <c r="F31" s="62">
        <f>SUM(C31:E31)</f>
        <v>1800</v>
      </c>
      <c r="G31" s="62">
        <v>469</v>
      </c>
    </row>
    <row r="32" spans="1:7" ht="15" customHeight="1">
      <c r="A32" s="35" t="s">
        <v>116</v>
      </c>
      <c r="B32" s="45" t="s">
        <v>435</v>
      </c>
      <c r="C32" s="61">
        <f>C21+C22+C23+C24+C30+C31</f>
        <v>260000</v>
      </c>
      <c r="D32" s="62"/>
      <c r="E32" s="62"/>
      <c r="F32" s="61">
        <f>SUM(C32:E32)</f>
        <v>260000</v>
      </c>
      <c r="G32" s="61">
        <f>G21+G22+G23+G24+G30+G31</f>
        <v>284665</v>
      </c>
    </row>
    <row r="33" spans="1:7" ht="15" customHeight="1">
      <c r="A33" s="12" t="s">
        <v>436</v>
      </c>
      <c r="B33" s="5" t="s">
        <v>437</v>
      </c>
      <c r="C33" s="62"/>
      <c r="D33" s="62"/>
      <c r="E33" s="62"/>
      <c r="F33" s="62"/>
      <c r="G33" s="178"/>
    </row>
    <row r="34" spans="1:7" ht="15" customHeight="1">
      <c r="A34" s="12" t="s">
        <v>89</v>
      </c>
      <c r="B34" s="5" t="s">
        <v>438</v>
      </c>
      <c r="C34" s="62">
        <v>1280</v>
      </c>
      <c r="D34" s="62">
        <v>5000</v>
      </c>
      <c r="E34" s="62"/>
      <c r="F34" s="62">
        <f>SUM(C34:E34)</f>
        <v>6280</v>
      </c>
      <c r="G34" s="178">
        <v>20280</v>
      </c>
    </row>
    <row r="35" spans="1:7" ht="15" customHeight="1">
      <c r="A35" s="12" t="s">
        <v>90</v>
      </c>
      <c r="B35" s="5" t="s">
        <v>439</v>
      </c>
      <c r="C35" s="62"/>
      <c r="D35" s="62"/>
      <c r="E35" s="62"/>
      <c r="F35" s="62"/>
      <c r="G35" s="178"/>
    </row>
    <row r="36" spans="1:7" ht="15" customHeight="1">
      <c r="A36" s="12" t="s">
        <v>91</v>
      </c>
      <c r="B36" s="5" t="s">
        <v>440</v>
      </c>
      <c r="C36" s="62">
        <v>70000</v>
      </c>
      <c r="D36" s="62"/>
      <c r="E36" s="62"/>
      <c r="F36" s="62">
        <f>SUM(C36:E36)</f>
        <v>70000</v>
      </c>
      <c r="G36" s="178">
        <v>70000</v>
      </c>
    </row>
    <row r="37" spans="1:7" ht="15" customHeight="1">
      <c r="A37" s="12" t="s">
        <v>441</v>
      </c>
      <c r="B37" s="5" t="s">
        <v>442</v>
      </c>
      <c r="C37" s="62">
        <v>6834</v>
      </c>
      <c r="D37" s="62"/>
      <c r="E37" s="62"/>
      <c r="F37" s="62">
        <f>SUM(C37:E37)</f>
        <v>6834</v>
      </c>
      <c r="G37" s="178">
        <v>6098</v>
      </c>
    </row>
    <row r="38" spans="1:7" ht="15" customHeight="1">
      <c r="A38" s="12" t="s">
        <v>443</v>
      </c>
      <c r="B38" s="5" t="s">
        <v>444</v>
      </c>
      <c r="C38" s="62">
        <v>10786</v>
      </c>
      <c r="D38" s="62">
        <v>1350</v>
      </c>
      <c r="E38" s="62"/>
      <c r="F38" s="62">
        <f>SUM(C38:E38)</f>
        <v>12136</v>
      </c>
      <c r="G38" s="178">
        <v>21136</v>
      </c>
    </row>
    <row r="39" spans="1:7" ht="15" customHeight="1">
      <c r="A39" s="12" t="s">
        <v>445</v>
      </c>
      <c r="B39" s="5" t="s">
        <v>446</v>
      </c>
      <c r="C39" s="62">
        <v>950</v>
      </c>
      <c r="D39" s="62">
        <v>2800</v>
      </c>
      <c r="E39" s="62"/>
      <c r="F39" s="62">
        <f>SUM(C39:E39)</f>
        <v>3750</v>
      </c>
      <c r="G39" s="178"/>
    </row>
    <row r="40" spans="1:7" ht="15" customHeight="1">
      <c r="A40" s="12" t="s">
        <v>92</v>
      </c>
      <c r="B40" s="5" t="s">
        <v>447</v>
      </c>
      <c r="C40" s="62"/>
      <c r="D40" s="62"/>
      <c r="E40" s="62"/>
      <c r="F40" s="62"/>
      <c r="G40" s="178"/>
    </row>
    <row r="41" spans="1:7" ht="15" customHeight="1">
      <c r="A41" s="12" t="s">
        <v>93</v>
      </c>
      <c r="B41" s="5" t="s">
        <v>448</v>
      </c>
      <c r="C41" s="62"/>
      <c r="D41" s="62"/>
      <c r="E41" s="62"/>
      <c r="F41" s="62"/>
      <c r="G41" s="178"/>
    </row>
    <row r="42" spans="1:7" ht="15" customHeight="1">
      <c r="A42" s="12" t="s">
        <v>94</v>
      </c>
      <c r="B42" s="5" t="s">
        <v>449</v>
      </c>
      <c r="C42" s="62"/>
      <c r="D42" s="62"/>
      <c r="E42" s="62"/>
      <c r="F42" s="62"/>
      <c r="G42" s="178">
        <v>1567</v>
      </c>
    </row>
    <row r="43" spans="1:7" ht="15" customHeight="1">
      <c r="A43" s="44" t="s">
        <v>117</v>
      </c>
      <c r="B43" s="45" t="s">
        <v>450</v>
      </c>
      <c r="C43" s="61">
        <f>SUM(C33:C42)</f>
        <v>89850</v>
      </c>
      <c r="D43" s="61">
        <f>SUM(D34:D42)</f>
        <v>9150</v>
      </c>
      <c r="E43" s="61"/>
      <c r="F43" s="61">
        <f>SUM(C43:E43)</f>
        <v>99000</v>
      </c>
      <c r="G43" s="192">
        <f>SUM(G33:G42)</f>
        <v>119081</v>
      </c>
    </row>
    <row r="44" spans="1:7" ht="15" customHeight="1">
      <c r="A44" s="12" t="s">
        <v>459</v>
      </c>
      <c r="B44" s="5" t="s">
        <v>460</v>
      </c>
      <c r="C44" s="62"/>
      <c r="D44" s="62"/>
      <c r="E44" s="62"/>
      <c r="F44" s="62"/>
      <c r="G44" s="178"/>
    </row>
    <row r="45" spans="1:7" ht="15" customHeight="1">
      <c r="A45" s="4" t="s">
        <v>98</v>
      </c>
      <c r="B45" s="5" t="s">
        <v>461</v>
      </c>
      <c r="C45" s="62">
        <v>1200</v>
      </c>
      <c r="D45" s="62"/>
      <c r="E45" s="62"/>
      <c r="F45" s="62">
        <f>SUM(C45:E45)</f>
        <v>1200</v>
      </c>
      <c r="G45" s="178"/>
    </row>
    <row r="46" spans="1:7" ht="15" customHeight="1">
      <c r="A46" s="12" t="s">
        <v>99</v>
      </c>
      <c r="B46" s="5" t="s">
        <v>462</v>
      </c>
      <c r="C46" s="62"/>
      <c r="D46" s="62"/>
      <c r="E46" s="62"/>
      <c r="F46" s="62"/>
      <c r="G46" s="178">
        <v>1200</v>
      </c>
    </row>
    <row r="47" spans="1:7" ht="15" customHeight="1">
      <c r="A47" s="35" t="s">
        <v>119</v>
      </c>
      <c r="B47" s="45" t="s">
        <v>463</v>
      </c>
      <c r="C47" s="61">
        <f>SUM(C45:C46)</f>
        <v>1200</v>
      </c>
      <c r="D47" s="61"/>
      <c r="E47" s="61"/>
      <c r="F47" s="61">
        <f>SUM(C47:E47)</f>
        <v>1200</v>
      </c>
      <c r="G47" s="192">
        <f>SUM(G44:G46)</f>
        <v>1200</v>
      </c>
    </row>
    <row r="48" spans="1:7" ht="15" customHeight="1">
      <c r="A48" s="48" t="s">
        <v>139</v>
      </c>
      <c r="B48" s="52"/>
      <c r="C48" s="61">
        <f>C18+C32+C43+C47</f>
        <v>617440</v>
      </c>
      <c r="D48" s="61">
        <f>D18+D32+D43+D47</f>
        <v>9150</v>
      </c>
      <c r="E48" s="61"/>
      <c r="F48" s="61">
        <f>SUM(C48:E48)</f>
        <v>626590</v>
      </c>
      <c r="G48" s="192">
        <f>G18+G32+G43+G47</f>
        <v>738151</v>
      </c>
    </row>
    <row r="49" spans="1:7" ht="15" customHeight="1">
      <c r="A49" s="4" t="s">
        <v>413</v>
      </c>
      <c r="B49" s="5" t="s">
        <v>414</v>
      </c>
      <c r="C49" s="62"/>
      <c r="D49" s="62"/>
      <c r="E49" s="62"/>
      <c r="F49" s="62"/>
      <c r="G49" s="178">
        <v>3225</v>
      </c>
    </row>
    <row r="50" spans="1:7" ht="15" customHeight="1">
      <c r="A50" s="4" t="s">
        <v>415</v>
      </c>
      <c r="B50" s="5" t="s">
        <v>416</v>
      </c>
      <c r="C50" s="62"/>
      <c r="D50" s="62"/>
      <c r="E50" s="62"/>
      <c r="F50" s="62"/>
      <c r="G50" s="178"/>
    </row>
    <row r="51" spans="1:7" ht="15" customHeight="1">
      <c r="A51" s="4" t="s">
        <v>76</v>
      </c>
      <c r="B51" s="5" t="s">
        <v>417</v>
      </c>
      <c r="C51" s="62"/>
      <c r="D51" s="62"/>
      <c r="E51" s="62"/>
      <c r="F51" s="62"/>
      <c r="G51" s="178"/>
    </row>
    <row r="52" spans="1:7" ht="15" customHeight="1">
      <c r="A52" s="4" t="s">
        <v>77</v>
      </c>
      <c r="B52" s="5" t="s">
        <v>418</v>
      </c>
      <c r="C52" s="62"/>
      <c r="D52" s="62"/>
      <c r="E52" s="62"/>
      <c r="F52" s="62"/>
      <c r="G52" s="178"/>
    </row>
    <row r="53" spans="1:7" ht="15" customHeight="1">
      <c r="A53" s="4" t="s">
        <v>78</v>
      </c>
      <c r="B53" s="5" t="s">
        <v>419</v>
      </c>
      <c r="C53" s="62">
        <v>72377</v>
      </c>
      <c r="D53" s="62"/>
      <c r="E53" s="62"/>
      <c r="F53" s="62">
        <f>SUM(C53:E53)</f>
        <v>72377</v>
      </c>
      <c r="G53" s="178">
        <v>15682</v>
      </c>
    </row>
    <row r="54" spans="1:7" ht="15" customHeight="1">
      <c r="A54" s="35" t="s">
        <v>113</v>
      </c>
      <c r="B54" s="45" t="s">
        <v>420</v>
      </c>
      <c r="C54" s="61">
        <f>SUM(C49:C53)</f>
        <v>72377</v>
      </c>
      <c r="D54" s="61"/>
      <c r="E54" s="61"/>
      <c r="F54" s="61">
        <f>SUM(C54:E54)</f>
        <v>72377</v>
      </c>
      <c r="G54" s="192">
        <f>SUM(G49:G53)</f>
        <v>18907</v>
      </c>
    </row>
    <row r="55" spans="1:7" ht="15" customHeight="1">
      <c r="A55" s="12" t="s">
        <v>95</v>
      </c>
      <c r="B55" s="5" t="s">
        <v>451</v>
      </c>
      <c r="C55" s="62"/>
      <c r="D55" s="62"/>
      <c r="E55" s="62"/>
      <c r="F55" s="62"/>
      <c r="G55" s="178"/>
    </row>
    <row r="56" spans="1:7" ht="15" customHeight="1">
      <c r="A56" s="12" t="s">
        <v>96</v>
      </c>
      <c r="B56" s="5" t="s">
        <v>452</v>
      </c>
      <c r="C56" s="62"/>
      <c r="D56" s="62"/>
      <c r="E56" s="62"/>
      <c r="F56" s="62">
        <f>SUM(C56:E56)</f>
        <v>0</v>
      </c>
      <c r="G56" s="178"/>
    </row>
    <row r="57" spans="1:7" ht="15" customHeight="1">
      <c r="A57" s="12" t="s">
        <v>453</v>
      </c>
      <c r="B57" s="5" t="s">
        <v>454</v>
      </c>
      <c r="C57" s="62"/>
      <c r="D57" s="62"/>
      <c r="E57" s="62"/>
      <c r="F57" s="62"/>
      <c r="G57" s="178"/>
    </row>
    <row r="58" spans="1:7" ht="15" customHeight="1">
      <c r="A58" s="12" t="s">
        <v>97</v>
      </c>
      <c r="B58" s="5" t="s">
        <v>455</v>
      </c>
      <c r="C58" s="62"/>
      <c r="D58" s="62"/>
      <c r="E58" s="62"/>
      <c r="F58" s="62"/>
      <c r="G58" s="178"/>
    </row>
    <row r="59" spans="1:7" ht="15" customHeight="1">
      <c r="A59" s="12" t="s">
        <v>456</v>
      </c>
      <c r="B59" s="5" t="s">
        <v>457</v>
      </c>
      <c r="C59" s="62"/>
      <c r="D59" s="62"/>
      <c r="E59" s="62"/>
      <c r="F59" s="62"/>
      <c r="G59" s="178"/>
    </row>
    <row r="60" spans="1:7" ht="15" customHeight="1">
      <c r="A60" s="35" t="s">
        <v>118</v>
      </c>
      <c r="B60" s="45" t="s">
        <v>458</v>
      </c>
      <c r="C60" s="61">
        <f>SUM(C56:C59)</f>
        <v>0</v>
      </c>
      <c r="D60" s="61"/>
      <c r="E60" s="61"/>
      <c r="F60" s="61">
        <f>SUM(C60:E60)</f>
        <v>0</v>
      </c>
      <c r="G60" s="192">
        <f>SUM(G56:G59)</f>
        <v>0</v>
      </c>
    </row>
    <row r="61" spans="1:7" ht="15" customHeight="1">
      <c r="A61" s="175" t="s">
        <v>464</v>
      </c>
      <c r="B61" s="5" t="s">
        <v>465</v>
      </c>
      <c r="C61" s="62"/>
      <c r="D61" s="62"/>
      <c r="E61" s="62"/>
      <c r="F61" s="62"/>
      <c r="G61" s="178"/>
    </row>
    <row r="62" spans="1:7" ht="15" customHeight="1">
      <c r="A62" s="176" t="s">
        <v>575</v>
      </c>
      <c r="B62" s="5" t="s">
        <v>466</v>
      </c>
      <c r="C62" s="62"/>
      <c r="D62" s="62"/>
      <c r="E62" s="62"/>
      <c r="F62" s="62">
        <f>SUM(C62:E62)</f>
        <v>0</v>
      </c>
      <c r="G62" s="178"/>
    </row>
    <row r="63" spans="1:7" ht="15" customHeight="1">
      <c r="A63" s="176" t="s">
        <v>100</v>
      </c>
      <c r="B63" s="5" t="s">
        <v>467</v>
      </c>
      <c r="C63" s="62">
        <v>19514</v>
      </c>
      <c r="D63" s="62"/>
      <c r="E63" s="62"/>
      <c r="F63" s="62"/>
      <c r="G63" s="178"/>
    </row>
    <row r="64" spans="1:7" ht="15" customHeight="1">
      <c r="A64" s="35" t="s">
        <v>121</v>
      </c>
      <c r="B64" s="45" t="s">
        <v>468</v>
      </c>
      <c r="C64" s="61">
        <f>SUM(C62:C63)</f>
        <v>19514</v>
      </c>
      <c r="D64" s="61"/>
      <c r="E64" s="61"/>
      <c r="F64" s="61">
        <f>SUM(C64:E64)</f>
        <v>19514</v>
      </c>
      <c r="G64" s="192">
        <f>SUM(G61:G63)</f>
        <v>0</v>
      </c>
    </row>
    <row r="65" spans="1:7" ht="15" customHeight="1">
      <c r="A65" s="48" t="s">
        <v>138</v>
      </c>
      <c r="B65" s="52"/>
      <c r="C65" s="61">
        <f>C54+C60+C64</f>
        <v>91891</v>
      </c>
      <c r="D65" s="61"/>
      <c r="E65" s="61"/>
      <c r="F65" s="61">
        <f>SUM(C65:E65)</f>
        <v>91891</v>
      </c>
      <c r="G65" s="192">
        <f>G54+G60+G64</f>
        <v>18907</v>
      </c>
    </row>
    <row r="66" spans="1:7" ht="15.75">
      <c r="A66" s="42" t="s">
        <v>120</v>
      </c>
      <c r="B66" s="31" t="s">
        <v>469</v>
      </c>
      <c r="C66" s="61">
        <f>C48+C65</f>
        <v>709331</v>
      </c>
      <c r="D66" s="61">
        <f>D48+D65</f>
        <v>9150</v>
      </c>
      <c r="E66" s="61"/>
      <c r="F66" s="61">
        <f>SUM(C66:E66)</f>
        <v>718481</v>
      </c>
      <c r="G66" s="192">
        <f>G48+G65</f>
        <v>757058</v>
      </c>
    </row>
    <row r="67" spans="1:7" ht="15.75">
      <c r="A67" s="51" t="s">
        <v>188</v>
      </c>
      <c r="B67" s="50"/>
      <c r="C67" s="178"/>
      <c r="D67" s="178"/>
      <c r="E67" s="178"/>
      <c r="F67" s="178"/>
      <c r="G67" s="178"/>
    </row>
    <row r="68" spans="1:7" ht="15.75">
      <c r="A68" s="51" t="s">
        <v>189</v>
      </c>
      <c r="B68" s="50"/>
      <c r="C68" s="178"/>
      <c r="D68" s="178"/>
      <c r="E68" s="178"/>
      <c r="F68" s="178"/>
      <c r="G68" s="178"/>
    </row>
    <row r="69" spans="1:7" ht="15">
      <c r="A69" s="33" t="s">
        <v>102</v>
      </c>
      <c r="B69" s="4" t="s">
        <v>470</v>
      </c>
      <c r="C69" s="62"/>
      <c r="D69" s="62"/>
      <c r="E69" s="62"/>
      <c r="F69" s="62"/>
      <c r="G69" s="178"/>
    </row>
    <row r="70" spans="1:7" ht="15">
      <c r="A70" s="12" t="s">
        <v>471</v>
      </c>
      <c r="B70" s="4" t="s">
        <v>472</v>
      </c>
      <c r="C70" s="62"/>
      <c r="D70" s="62"/>
      <c r="E70" s="62"/>
      <c r="F70" s="62"/>
      <c r="G70" s="178"/>
    </row>
    <row r="71" spans="1:7" ht="15">
      <c r="A71" s="33" t="s">
        <v>103</v>
      </c>
      <c r="B71" s="4" t="s">
        <v>473</v>
      </c>
      <c r="C71" s="62"/>
      <c r="D71" s="62"/>
      <c r="E71" s="62"/>
      <c r="F71" s="62"/>
      <c r="G71" s="178"/>
    </row>
    <row r="72" spans="1:7" ht="15">
      <c r="A72" s="14" t="s">
        <v>122</v>
      </c>
      <c r="B72" s="6" t="s">
        <v>474</v>
      </c>
      <c r="C72" s="61"/>
      <c r="D72" s="61"/>
      <c r="E72" s="61"/>
      <c r="F72" s="61">
        <f>SUM(C72:E72)</f>
        <v>0</v>
      </c>
      <c r="G72" s="192">
        <v>0</v>
      </c>
    </row>
    <row r="73" spans="1:7" ht="15">
      <c r="A73" s="12" t="s">
        <v>104</v>
      </c>
      <c r="B73" s="4" t="s">
        <v>475</v>
      </c>
      <c r="C73" s="62"/>
      <c r="D73" s="62"/>
      <c r="E73" s="62"/>
      <c r="F73" s="62"/>
      <c r="G73" s="178"/>
    </row>
    <row r="74" spans="1:7" ht="15">
      <c r="A74" s="33" t="s">
        <v>476</v>
      </c>
      <c r="B74" s="4" t="s">
        <v>477</v>
      </c>
      <c r="C74" s="62"/>
      <c r="D74" s="62"/>
      <c r="E74" s="62"/>
      <c r="F74" s="62"/>
      <c r="G74" s="178"/>
    </row>
    <row r="75" spans="1:7" ht="15">
      <c r="A75" s="12" t="s">
        <v>105</v>
      </c>
      <c r="B75" s="4" t="s">
        <v>478</v>
      </c>
      <c r="C75" s="62"/>
      <c r="D75" s="62"/>
      <c r="E75" s="62"/>
      <c r="F75" s="62"/>
      <c r="G75" s="178"/>
    </row>
    <row r="76" spans="1:7" ht="15">
      <c r="A76" s="33" t="s">
        <v>479</v>
      </c>
      <c r="B76" s="4" t="s">
        <v>480</v>
      </c>
      <c r="C76" s="62"/>
      <c r="D76" s="62"/>
      <c r="E76" s="62"/>
      <c r="F76" s="62"/>
      <c r="G76" s="178"/>
    </row>
    <row r="77" spans="1:7" ht="15">
      <c r="A77" s="13" t="s">
        <v>123</v>
      </c>
      <c r="B77" s="6" t="s">
        <v>481</v>
      </c>
      <c r="C77" s="61"/>
      <c r="D77" s="61"/>
      <c r="E77" s="61"/>
      <c r="F77" s="61">
        <f>SUM(C77:E77)</f>
        <v>0</v>
      </c>
      <c r="G77" s="192">
        <f>SUM(G73:G76)</f>
        <v>0</v>
      </c>
    </row>
    <row r="78" spans="1:7" ht="15">
      <c r="A78" s="4" t="s">
        <v>186</v>
      </c>
      <c r="B78" s="4" t="s">
        <v>482</v>
      </c>
      <c r="C78" s="62">
        <v>44529</v>
      </c>
      <c r="D78" s="62"/>
      <c r="E78" s="62"/>
      <c r="F78" s="62">
        <f>SUM(C78:E78)</f>
        <v>44529</v>
      </c>
      <c r="G78" s="178">
        <v>965505</v>
      </c>
    </row>
    <row r="79" spans="1:7" ht="15">
      <c r="A79" s="4" t="s">
        <v>187</v>
      </c>
      <c r="B79" s="4" t="s">
        <v>482</v>
      </c>
      <c r="C79" s="62">
        <v>950378</v>
      </c>
      <c r="D79" s="62"/>
      <c r="E79" s="62"/>
      <c r="F79" s="62">
        <f>SUM(C79:E79)</f>
        <v>950378</v>
      </c>
      <c r="G79" s="178"/>
    </row>
    <row r="80" spans="1:7" ht="15">
      <c r="A80" s="4" t="s">
        <v>184</v>
      </c>
      <c r="B80" s="4" t="s">
        <v>483</v>
      </c>
      <c r="C80" s="62"/>
      <c r="D80" s="62"/>
      <c r="E80" s="62"/>
      <c r="F80" s="62"/>
      <c r="G80" s="178"/>
    </row>
    <row r="81" spans="1:7" ht="15">
      <c r="A81" s="4" t="s">
        <v>185</v>
      </c>
      <c r="B81" s="4" t="s">
        <v>483</v>
      </c>
      <c r="C81" s="62"/>
      <c r="D81" s="62"/>
      <c r="E81" s="62"/>
      <c r="F81" s="62"/>
      <c r="G81" s="178"/>
    </row>
    <row r="82" spans="1:7" ht="15">
      <c r="A82" s="6" t="s">
        <v>124</v>
      </c>
      <c r="B82" s="6" t="s">
        <v>484</v>
      </c>
      <c r="C82" s="61">
        <f>SUM(C78:C81)</f>
        <v>994907</v>
      </c>
      <c r="D82" s="61">
        <f>SUM(D78:D81)</f>
        <v>0</v>
      </c>
      <c r="E82" s="61"/>
      <c r="F82" s="61">
        <f>SUM(C82:E82)</f>
        <v>994907</v>
      </c>
      <c r="G82" s="192">
        <f>SUM(G78:G81)</f>
        <v>965505</v>
      </c>
    </row>
    <row r="83" spans="1:7" ht="15">
      <c r="A83" s="33" t="s">
        <v>485</v>
      </c>
      <c r="B83" s="4" t="s">
        <v>486</v>
      </c>
      <c r="C83" s="62"/>
      <c r="D83" s="62"/>
      <c r="E83" s="62"/>
      <c r="F83" s="62"/>
      <c r="G83" s="178">
        <v>9550</v>
      </c>
    </row>
    <row r="84" spans="1:7" ht="15">
      <c r="A84" s="33" t="s">
        <v>487</v>
      </c>
      <c r="B84" s="4" t="s">
        <v>488</v>
      </c>
      <c r="C84" s="62"/>
      <c r="D84" s="62"/>
      <c r="E84" s="62"/>
      <c r="F84" s="62"/>
      <c r="G84" s="178"/>
    </row>
    <row r="85" spans="1:7" ht="15">
      <c r="A85" s="33" t="s">
        <v>489</v>
      </c>
      <c r="B85" s="4" t="s">
        <v>490</v>
      </c>
      <c r="C85" s="62"/>
      <c r="D85" s="62"/>
      <c r="E85" s="62"/>
      <c r="F85" s="62"/>
      <c r="G85" s="178"/>
    </row>
    <row r="86" spans="1:7" ht="15">
      <c r="A86" s="33" t="s">
        <v>491</v>
      </c>
      <c r="B86" s="4" t="s">
        <v>492</v>
      </c>
      <c r="C86" s="62"/>
      <c r="D86" s="62"/>
      <c r="E86" s="62"/>
      <c r="F86" s="62"/>
      <c r="G86" s="178"/>
    </row>
    <row r="87" spans="1:7" ht="15">
      <c r="A87" s="12" t="s">
        <v>106</v>
      </c>
      <c r="B87" s="4" t="s">
        <v>493</v>
      </c>
      <c r="C87" s="62"/>
      <c r="D87" s="62"/>
      <c r="E87" s="62"/>
      <c r="F87" s="62"/>
      <c r="G87" s="178"/>
    </row>
    <row r="88" spans="1:7" ht="15">
      <c r="A88" s="14" t="s">
        <v>125</v>
      </c>
      <c r="B88" s="6" t="s">
        <v>494</v>
      </c>
      <c r="C88" s="61">
        <f>C72+C77+C82+C83+C84+C85+C86+C87</f>
        <v>994907</v>
      </c>
      <c r="D88" s="61">
        <f>D72+D77+D82+D83+D84+D85+D86+D87</f>
        <v>0</v>
      </c>
      <c r="E88" s="61"/>
      <c r="F88" s="61">
        <f>SUM(C88:E88)</f>
        <v>994907</v>
      </c>
      <c r="G88" s="192">
        <f>G72+G77+G82+G83+G84+G85+G86+G87</f>
        <v>975055</v>
      </c>
    </row>
    <row r="89" spans="1:7" ht="15">
      <c r="A89" s="12" t="s">
        <v>495</v>
      </c>
      <c r="B89" s="4" t="s">
        <v>496</v>
      </c>
      <c r="C89" s="62"/>
      <c r="D89" s="62"/>
      <c r="E89" s="62"/>
      <c r="F89" s="62"/>
      <c r="G89" s="178"/>
    </row>
    <row r="90" spans="1:7" ht="15">
      <c r="A90" s="12" t="s">
        <v>497</v>
      </c>
      <c r="B90" s="4" t="s">
        <v>498</v>
      </c>
      <c r="C90" s="62"/>
      <c r="D90" s="62"/>
      <c r="E90" s="62"/>
      <c r="F90" s="62"/>
      <c r="G90" s="178"/>
    </row>
    <row r="91" spans="1:7" ht="15">
      <c r="A91" s="33" t="s">
        <v>0</v>
      </c>
      <c r="B91" s="4" t="s">
        <v>1</v>
      </c>
      <c r="C91" s="62"/>
      <c r="D91" s="62"/>
      <c r="E91" s="62"/>
      <c r="F91" s="62"/>
      <c r="G91" s="178"/>
    </row>
    <row r="92" spans="1:7" ht="15">
      <c r="A92" s="33" t="s">
        <v>107</v>
      </c>
      <c r="B92" s="4" t="s">
        <v>2</v>
      </c>
      <c r="C92" s="62"/>
      <c r="D92" s="62"/>
      <c r="E92" s="62"/>
      <c r="F92" s="62"/>
      <c r="G92" s="178"/>
    </row>
    <row r="93" spans="1:7" ht="15">
      <c r="A93" s="13" t="s">
        <v>126</v>
      </c>
      <c r="B93" s="6" t="s">
        <v>3</v>
      </c>
      <c r="C93" s="62"/>
      <c r="D93" s="62"/>
      <c r="E93" s="62"/>
      <c r="F93" s="62"/>
      <c r="G93" s="192">
        <f>G89+G90+G91+G92</f>
        <v>0</v>
      </c>
    </row>
    <row r="94" spans="1:7" ht="15">
      <c r="A94" s="14" t="s">
        <v>4</v>
      </c>
      <c r="B94" s="6" t="s">
        <v>5</v>
      </c>
      <c r="C94" s="62"/>
      <c r="D94" s="62"/>
      <c r="E94" s="62"/>
      <c r="F94" s="62"/>
      <c r="G94" s="192">
        <v>0</v>
      </c>
    </row>
    <row r="95" spans="1:7" ht="15.75">
      <c r="A95" s="36" t="s">
        <v>127</v>
      </c>
      <c r="B95" s="37" t="s">
        <v>6</v>
      </c>
      <c r="C95" s="61">
        <f>C88+C93+C94</f>
        <v>994907</v>
      </c>
      <c r="D95" s="61">
        <f>D88+D93+D94</f>
        <v>0</v>
      </c>
      <c r="E95" s="61"/>
      <c r="F95" s="61">
        <f>SUM(C95:E95)</f>
        <v>994907</v>
      </c>
      <c r="G95" s="192">
        <f>G88+G93+G94</f>
        <v>975055</v>
      </c>
    </row>
    <row r="96" spans="1:7" ht="15.75">
      <c r="A96" s="40" t="s">
        <v>109</v>
      </c>
      <c r="B96" s="41"/>
      <c r="C96" s="61">
        <f>C66+C95</f>
        <v>1704238</v>
      </c>
      <c r="D96" s="61">
        <f>D66+D95</f>
        <v>9150</v>
      </c>
      <c r="E96" s="61"/>
      <c r="F96" s="61">
        <f>SUM(C96:E96)</f>
        <v>1713388</v>
      </c>
      <c r="G96" s="192">
        <f>G66+G95</f>
        <v>1732113</v>
      </c>
    </row>
    <row r="97" spans="3:6" ht="15">
      <c r="C97" s="68"/>
      <c r="D97" s="68"/>
      <c r="E97" s="68"/>
      <c r="F97" s="68"/>
    </row>
    <row r="98" spans="3:6" ht="15">
      <c r="C98" s="68"/>
      <c r="D98" s="68"/>
      <c r="E98" s="68"/>
      <c r="F98" s="68"/>
    </row>
    <row r="99" spans="3:6" ht="15">
      <c r="C99" s="68"/>
      <c r="D99" s="68"/>
      <c r="E99" s="68"/>
      <c r="F99" s="68"/>
    </row>
    <row r="100" spans="3:6" ht="15">
      <c r="C100" s="68"/>
      <c r="D100" s="68"/>
      <c r="E100" s="68"/>
      <c r="F100" s="68"/>
    </row>
    <row r="101" spans="3:6" ht="15">
      <c r="C101" s="68"/>
      <c r="D101" s="68"/>
      <c r="E101" s="68"/>
      <c r="F101" s="68"/>
    </row>
    <row r="102" spans="3:6" ht="15">
      <c r="C102" s="68"/>
      <c r="D102" s="68"/>
      <c r="E102" s="68"/>
      <c r="F102" s="68"/>
    </row>
    <row r="103" spans="3:6" ht="15">
      <c r="C103" s="68"/>
      <c r="D103" s="68"/>
      <c r="E103" s="68"/>
      <c r="F103" s="68"/>
    </row>
    <row r="104" spans="3:6" ht="15">
      <c r="C104" s="68"/>
      <c r="D104" s="68"/>
      <c r="E104" s="68"/>
      <c r="F104" s="68"/>
    </row>
    <row r="105" spans="3:6" ht="15">
      <c r="C105" s="68"/>
      <c r="D105" s="68"/>
      <c r="E105" s="68"/>
      <c r="F105" s="68"/>
    </row>
    <row r="106" spans="3:6" ht="15">
      <c r="C106" s="68"/>
      <c r="D106" s="68"/>
      <c r="E106" s="68"/>
      <c r="F106" s="68"/>
    </row>
    <row r="107" spans="3:6" ht="15">
      <c r="C107" s="68"/>
      <c r="D107" s="68"/>
      <c r="E107" s="68"/>
      <c r="F107" s="68"/>
    </row>
    <row r="108" spans="3:6" ht="15">
      <c r="C108" s="68"/>
      <c r="D108" s="68"/>
      <c r="E108" s="68"/>
      <c r="F108" s="68"/>
    </row>
    <row r="109" spans="3:6" ht="15">
      <c r="C109" s="68"/>
      <c r="D109" s="68"/>
      <c r="E109" s="68"/>
      <c r="F109" s="68"/>
    </row>
    <row r="110" spans="3:6" ht="15">
      <c r="C110" s="68"/>
      <c r="D110" s="68"/>
      <c r="E110" s="68"/>
      <c r="F110" s="68"/>
    </row>
    <row r="111" spans="3:6" ht="15">
      <c r="C111" s="68"/>
      <c r="D111" s="68"/>
      <c r="E111" s="68"/>
      <c r="F111" s="68"/>
    </row>
    <row r="112" spans="3:6" ht="15">
      <c r="C112" s="68"/>
      <c r="D112" s="68"/>
      <c r="E112" s="68"/>
      <c r="F112" s="68"/>
    </row>
    <row r="113" spans="3:6" ht="15">
      <c r="C113" s="68"/>
      <c r="D113" s="68"/>
      <c r="E113" s="68"/>
      <c r="F113" s="68"/>
    </row>
    <row r="114" spans="3:6" ht="15">
      <c r="C114" s="68"/>
      <c r="D114" s="68"/>
      <c r="E114" s="68"/>
      <c r="F114" s="68"/>
    </row>
    <row r="115" spans="3:6" ht="15">
      <c r="C115" s="68"/>
      <c r="D115" s="68"/>
      <c r="E115" s="68"/>
      <c r="F115" s="68"/>
    </row>
    <row r="116" spans="3:6" ht="15">
      <c r="C116" s="68"/>
      <c r="D116" s="68"/>
      <c r="E116" s="68"/>
      <c r="F116" s="68"/>
    </row>
    <row r="117" spans="3:6" ht="15">
      <c r="C117" s="68"/>
      <c r="D117" s="68"/>
      <c r="E117" s="68"/>
      <c r="F117" s="68"/>
    </row>
    <row r="118" spans="3:6" ht="15">
      <c r="C118" s="68"/>
      <c r="D118" s="68"/>
      <c r="E118" s="68"/>
      <c r="F118" s="68"/>
    </row>
    <row r="119" spans="3:6" ht="15">
      <c r="C119" s="68"/>
      <c r="D119" s="68"/>
      <c r="E119" s="68"/>
      <c r="F119" s="68"/>
    </row>
    <row r="120" spans="3:6" ht="15">
      <c r="C120" s="68"/>
      <c r="D120" s="68"/>
      <c r="E120" s="68"/>
      <c r="F120" s="68"/>
    </row>
    <row r="121" spans="3:6" ht="15">
      <c r="C121" s="68"/>
      <c r="D121" s="68"/>
      <c r="E121" s="68"/>
      <c r="F121" s="68"/>
    </row>
    <row r="122" spans="3:6" ht="15">
      <c r="C122" s="68"/>
      <c r="D122" s="68"/>
      <c r="E122" s="68"/>
      <c r="F122" s="68"/>
    </row>
    <row r="123" spans="3:6" ht="15">
      <c r="C123" s="68"/>
      <c r="D123" s="68"/>
      <c r="E123" s="68"/>
      <c r="F123" s="68"/>
    </row>
    <row r="124" spans="3:6" ht="15">
      <c r="C124" s="68"/>
      <c r="D124" s="68"/>
      <c r="E124" s="68"/>
      <c r="F124" s="68"/>
    </row>
    <row r="125" spans="3:6" ht="15">
      <c r="C125" s="68"/>
      <c r="D125" s="68"/>
      <c r="E125" s="68"/>
      <c r="F125" s="68"/>
    </row>
    <row r="126" spans="3:6" ht="15">
      <c r="C126" s="68"/>
      <c r="D126" s="68"/>
      <c r="E126" s="68"/>
      <c r="F126" s="68"/>
    </row>
    <row r="127" spans="3:6" ht="15">
      <c r="C127" s="68"/>
      <c r="D127" s="68"/>
      <c r="E127" s="68"/>
      <c r="F127" s="68"/>
    </row>
    <row r="128" spans="3:6" ht="15">
      <c r="C128" s="68"/>
      <c r="D128" s="68"/>
      <c r="E128" s="68"/>
      <c r="F128" s="68"/>
    </row>
    <row r="129" spans="3:6" ht="15">
      <c r="C129" s="68"/>
      <c r="D129" s="68"/>
      <c r="E129" s="68"/>
      <c r="F129" s="68"/>
    </row>
    <row r="130" spans="3:6" ht="15">
      <c r="C130" s="68"/>
      <c r="D130" s="68"/>
      <c r="E130" s="68"/>
      <c r="F130" s="68"/>
    </row>
    <row r="131" spans="3:6" ht="15">
      <c r="C131" s="68"/>
      <c r="D131" s="68"/>
      <c r="E131" s="68"/>
      <c r="F131" s="68"/>
    </row>
    <row r="132" spans="3:6" ht="15">
      <c r="C132" s="68"/>
      <c r="D132" s="68"/>
      <c r="E132" s="68"/>
      <c r="F132" s="68"/>
    </row>
    <row r="133" spans="3:6" ht="15">
      <c r="C133" s="68"/>
      <c r="D133" s="68"/>
      <c r="E133" s="68"/>
      <c r="F133" s="68"/>
    </row>
    <row r="134" spans="3:6" ht="15">
      <c r="C134" s="68"/>
      <c r="D134" s="68"/>
      <c r="E134" s="68"/>
      <c r="F134" s="68"/>
    </row>
    <row r="135" spans="3:6" ht="15">
      <c r="C135" s="68"/>
      <c r="D135" s="68"/>
      <c r="E135" s="68"/>
      <c r="F135" s="68"/>
    </row>
    <row r="136" spans="3:6" ht="15">
      <c r="C136" s="68"/>
      <c r="D136" s="68"/>
      <c r="E136" s="68"/>
      <c r="F136" s="68"/>
    </row>
    <row r="137" spans="3:6" ht="15">
      <c r="C137" s="68"/>
      <c r="D137" s="68"/>
      <c r="E137" s="68"/>
      <c r="F137" s="68"/>
    </row>
    <row r="138" spans="3:6" ht="15">
      <c r="C138" s="68"/>
      <c r="D138" s="68"/>
      <c r="E138" s="68"/>
      <c r="F138" s="68"/>
    </row>
    <row r="139" spans="3:6" ht="15">
      <c r="C139" s="68"/>
      <c r="D139" s="68"/>
      <c r="E139" s="68"/>
      <c r="F139" s="68"/>
    </row>
    <row r="140" spans="3:6" ht="15">
      <c r="C140" s="68"/>
      <c r="D140" s="68"/>
      <c r="E140" s="68"/>
      <c r="F140" s="68"/>
    </row>
    <row r="141" spans="3:6" ht="15">
      <c r="C141" s="68"/>
      <c r="D141" s="68"/>
      <c r="E141" s="68"/>
      <c r="F141" s="68"/>
    </row>
    <row r="142" spans="3:6" ht="15">
      <c r="C142" s="68"/>
      <c r="D142" s="68"/>
      <c r="E142" s="68"/>
      <c r="F142" s="68"/>
    </row>
    <row r="143" spans="3:6" ht="15">
      <c r="C143" s="68"/>
      <c r="D143" s="68"/>
      <c r="E143" s="68"/>
      <c r="F143" s="68"/>
    </row>
    <row r="144" spans="3:6" ht="15">
      <c r="C144" s="68"/>
      <c r="D144" s="68"/>
      <c r="E144" s="68"/>
      <c r="F144" s="68"/>
    </row>
    <row r="145" spans="3:6" ht="15">
      <c r="C145" s="68"/>
      <c r="D145" s="68"/>
      <c r="E145" s="68"/>
      <c r="F145" s="68"/>
    </row>
    <row r="146" spans="3:6" ht="15">
      <c r="C146" s="68"/>
      <c r="D146" s="68"/>
      <c r="E146" s="68"/>
      <c r="F146" s="68"/>
    </row>
    <row r="147" spans="3:6" ht="15">
      <c r="C147" s="68"/>
      <c r="D147" s="68"/>
      <c r="E147" s="68"/>
      <c r="F147" s="68"/>
    </row>
    <row r="148" spans="3:6" ht="15">
      <c r="C148" s="68"/>
      <c r="D148" s="68"/>
      <c r="E148" s="68"/>
      <c r="F148" s="68"/>
    </row>
    <row r="149" spans="3:6" ht="15">
      <c r="C149" s="68"/>
      <c r="D149" s="68"/>
      <c r="E149" s="68"/>
      <c r="F149" s="68"/>
    </row>
    <row r="150" spans="3:6" ht="15">
      <c r="C150" s="68"/>
      <c r="D150" s="68"/>
      <c r="E150" s="68"/>
      <c r="F150" s="68"/>
    </row>
    <row r="151" spans="3:6" ht="15">
      <c r="C151" s="68"/>
      <c r="D151" s="68"/>
      <c r="E151" s="68"/>
      <c r="F151" s="68"/>
    </row>
    <row r="152" spans="3:6" ht="15">
      <c r="C152" s="68"/>
      <c r="D152" s="68"/>
      <c r="E152" s="68"/>
      <c r="F152" s="68"/>
    </row>
    <row r="153" spans="3:6" ht="15">
      <c r="C153" s="68"/>
      <c r="D153" s="68"/>
      <c r="E153" s="68"/>
      <c r="F153" s="68"/>
    </row>
    <row r="154" spans="3:6" ht="15">
      <c r="C154" s="68"/>
      <c r="D154" s="68"/>
      <c r="E154" s="68"/>
      <c r="F154" s="68"/>
    </row>
    <row r="155" spans="3:6" ht="15">
      <c r="C155" s="68"/>
      <c r="D155" s="68"/>
      <c r="E155" s="68"/>
      <c r="F155" s="68"/>
    </row>
    <row r="156" spans="3:6" ht="15">
      <c r="C156" s="68"/>
      <c r="D156" s="68"/>
      <c r="E156" s="68"/>
      <c r="F156" s="68"/>
    </row>
    <row r="157" spans="3:6" ht="15">
      <c r="C157" s="68"/>
      <c r="D157" s="68"/>
      <c r="E157" s="68"/>
      <c r="F157" s="68"/>
    </row>
    <row r="158" spans="3:6" ht="15">
      <c r="C158" s="68"/>
      <c r="D158" s="68"/>
      <c r="E158" s="68"/>
      <c r="F158" s="68"/>
    </row>
    <row r="159" spans="3:6" ht="15">
      <c r="C159" s="68"/>
      <c r="D159" s="68"/>
      <c r="E159" s="68"/>
      <c r="F159" s="68"/>
    </row>
    <row r="160" spans="3:6" ht="15">
      <c r="C160" s="68"/>
      <c r="D160" s="68"/>
      <c r="E160" s="68"/>
      <c r="F160" s="68"/>
    </row>
    <row r="161" spans="3:6" ht="15">
      <c r="C161" s="68"/>
      <c r="D161" s="68"/>
      <c r="E161" s="68"/>
      <c r="F161" s="68"/>
    </row>
    <row r="162" spans="3:6" ht="15">
      <c r="C162" s="68"/>
      <c r="D162" s="68"/>
      <c r="E162" s="68"/>
      <c r="F162" s="68"/>
    </row>
    <row r="163" spans="3:6" ht="15">
      <c r="C163" s="68"/>
      <c r="D163" s="68"/>
      <c r="E163" s="68"/>
      <c r="F163" s="68"/>
    </row>
    <row r="164" spans="3:6" ht="15">
      <c r="C164" s="68"/>
      <c r="D164" s="68"/>
      <c r="E164" s="68"/>
      <c r="F164" s="68"/>
    </row>
    <row r="165" spans="3:6" ht="15">
      <c r="C165" s="68"/>
      <c r="D165" s="68"/>
      <c r="E165" s="68"/>
      <c r="F165" s="68"/>
    </row>
    <row r="166" spans="3:6" ht="15">
      <c r="C166" s="68"/>
      <c r="D166" s="68"/>
      <c r="E166" s="68"/>
      <c r="F166" s="68"/>
    </row>
    <row r="167" spans="3:6" ht="15">
      <c r="C167" s="68"/>
      <c r="D167" s="68"/>
      <c r="E167" s="68"/>
      <c r="F167" s="68"/>
    </row>
    <row r="168" spans="3:6" ht="15">
      <c r="C168" s="68"/>
      <c r="D168" s="68"/>
      <c r="E168" s="68"/>
      <c r="F168" s="68"/>
    </row>
    <row r="169" spans="3:6" ht="15">
      <c r="C169" s="68"/>
      <c r="D169" s="68"/>
      <c r="E169" s="68"/>
      <c r="F169" s="68"/>
    </row>
    <row r="170" spans="3:6" ht="15">
      <c r="C170" s="68"/>
      <c r="D170" s="68"/>
      <c r="E170" s="68"/>
      <c r="F170" s="68"/>
    </row>
    <row r="171" spans="3:6" ht="15">
      <c r="C171" s="68"/>
      <c r="D171" s="68"/>
      <c r="E171" s="68"/>
      <c r="F171" s="68"/>
    </row>
    <row r="172" spans="3:6" ht="15">
      <c r="C172" s="68"/>
      <c r="D172" s="68"/>
      <c r="E172" s="68"/>
      <c r="F172" s="6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K18" sqref="K18"/>
    </sheetView>
  </sheetViews>
  <sheetFormatPr defaultColWidth="9.140625" defaultRowHeight="15"/>
  <cols>
    <col min="1" max="1" width="92.57421875" style="73" customWidth="1"/>
    <col min="2" max="2" width="9.140625" style="73" customWidth="1"/>
    <col min="3" max="3" width="13.00390625" style="73" customWidth="1"/>
    <col min="4" max="4" width="11.421875" style="73" customWidth="1"/>
    <col min="5" max="5" width="10.7109375" style="73" customWidth="1"/>
    <col min="6" max="6" width="13.140625" style="73" customWidth="1"/>
    <col min="7" max="7" width="12.57421875" style="73" customWidth="1"/>
    <col min="8" max="16384" width="9.140625" style="73" customWidth="1"/>
  </cols>
  <sheetData>
    <row r="1" spans="1:6" ht="24" customHeight="1">
      <c r="A1" s="223" t="s">
        <v>589</v>
      </c>
      <c r="B1" s="228"/>
      <c r="C1" s="228"/>
      <c r="D1" s="228"/>
      <c r="E1" s="228"/>
      <c r="F1" s="225"/>
    </row>
    <row r="2" spans="1:8" ht="24" customHeight="1">
      <c r="A2" s="226" t="s">
        <v>136</v>
      </c>
      <c r="B2" s="224"/>
      <c r="C2" s="224"/>
      <c r="D2" s="224"/>
      <c r="E2" s="224"/>
      <c r="F2" s="225"/>
      <c r="H2" s="120"/>
    </row>
    <row r="3" ht="18">
      <c r="A3" s="70"/>
    </row>
    <row r="4" spans="1:5" ht="15">
      <c r="A4" s="71" t="s">
        <v>551</v>
      </c>
      <c r="E4" s="160" t="s">
        <v>564</v>
      </c>
    </row>
    <row r="5" spans="1:7" ht="60">
      <c r="A5" s="72" t="s">
        <v>220</v>
      </c>
      <c r="B5" s="74" t="s">
        <v>200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 customHeight="1">
      <c r="A6" s="79" t="s">
        <v>392</v>
      </c>
      <c r="B6" s="84" t="s">
        <v>393</v>
      </c>
      <c r="C6" s="126"/>
      <c r="D6" s="126"/>
      <c r="E6" s="126"/>
      <c r="F6" s="126"/>
      <c r="G6" s="178"/>
    </row>
    <row r="7" spans="1:7" ht="15" customHeight="1">
      <c r="A7" s="80" t="s">
        <v>394</v>
      </c>
      <c r="B7" s="84" t="s">
        <v>395</v>
      </c>
      <c r="C7" s="126"/>
      <c r="D7" s="126"/>
      <c r="E7" s="126"/>
      <c r="F7" s="126"/>
      <c r="G7" s="178"/>
    </row>
    <row r="8" spans="1:7" ht="15" customHeight="1">
      <c r="A8" s="80" t="s">
        <v>396</v>
      </c>
      <c r="B8" s="84" t="s">
        <v>397</v>
      </c>
      <c r="C8" s="126"/>
      <c r="D8" s="126"/>
      <c r="E8" s="126"/>
      <c r="F8" s="126"/>
      <c r="G8" s="178"/>
    </row>
    <row r="9" spans="1:7" ht="15" customHeight="1">
      <c r="A9" s="80" t="s">
        <v>398</v>
      </c>
      <c r="B9" s="84" t="s">
        <v>399</v>
      </c>
      <c r="C9" s="126"/>
      <c r="D9" s="126"/>
      <c r="E9" s="126"/>
      <c r="F9" s="126"/>
      <c r="G9" s="178"/>
    </row>
    <row r="10" spans="1:7" ht="15" customHeight="1">
      <c r="A10" s="80" t="s">
        <v>400</v>
      </c>
      <c r="B10" s="84" t="s">
        <v>401</v>
      </c>
      <c r="C10" s="126"/>
      <c r="D10" s="126"/>
      <c r="E10" s="126"/>
      <c r="F10" s="126"/>
      <c r="G10" s="178"/>
    </row>
    <row r="11" spans="1:7" ht="15" customHeight="1">
      <c r="A11" s="80" t="s">
        <v>402</v>
      </c>
      <c r="B11" s="84" t="s">
        <v>403</v>
      </c>
      <c r="C11" s="126"/>
      <c r="D11" s="126"/>
      <c r="E11" s="126"/>
      <c r="F11" s="126"/>
      <c r="G11" s="178"/>
    </row>
    <row r="12" spans="1:7" ht="15" customHeight="1">
      <c r="A12" s="85" t="s">
        <v>111</v>
      </c>
      <c r="B12" s="121" t="s">
        <v>404</v>
      </c>
      <c r="C12" s="126"/>
      <c r="D12" s="126"/>
      <c r="E12" s="126"/>
      <c r="F12" s="126"/>
      <c r="G12" s="192">
        <f>SUM(G6:G11)</f>
        <v>0</v>
      </c>
    </row>
    <row r="13" spans="1:7" ht="15" customHeight="1">
      <c r="A13" s="80" t="s">
        <v>405</v>
      </c>
      <c r="B13" s="84" t="s">
        <v>406</v>
      </c>
      <c r="C13" s="126"/>
      <c r="D13" s="126"/>
      <c r="E13" s="126"/>
      <c r="F13" s="126"/>
      <c r="G13" s="178"/>
    </row>
    <row r="14" spans="1:7" ht="15" customHeight="1">
      <c r="A14" s="80" t="s">
        <v>407</v>
      </c>
      <c r="B14" s="84" t="s">
        <v>408</v>
      </c>
      <c r="C14" s="126"/>
      <c r="D14" s="126"/>
      <c r="E14" s="126"/>
      <c r="F14" s="126"/>
      <c r="G14" s="178"/>
    </row>
    <row r="15" spans="1:7" ht="15" customHeight="1">
      <c r="A15" s="80" t="s">
        <v>73</v>
      </c>
      <c r="B15" s="84" t="s">
        <v>409</v>
      </c>
      <c r="C15" s="126"/>
      <c r="D15" s="126"/>
      <c r="E15" s="126"/>
      <c r="F15" s="126"/>
      <c r="G15" s="178"/>
    </row>
    <row r="16" spans="1:7" ht="15" customHeight="1">
      <c r="A16" s="80" t="s">
        <v>74</v>
      </c>
      <c r="B16" s="84" t="s">
        <v>410</v>
      </c>
      <c r="C16" s="126"/>
      <c r="D16" s="126"/>
      <c r="E16" s="126"/>
      <c r="F16" s="126"/>
      <c r="G16" s="178"/>
    </row>
    <row r="17" spans="1:7" ht="15" customHeight="1">
      <c r="A17" s="80" t="s">
        <v>75</v>
      </c>
      <c r="B17" s="84" t="s">
        <v>411</v>
      </c>
      <c r="C17" s="126"/>
      <c r="D17" s="126"/>
      <c r="E17" s="126"/>
      <c r="F17" s="126">
        <f>SUM(C17:E17)</f>
        <v>0</v>
      </c>
      <c r="G17" s="178">
        <v>1935</v>
      </c>
    </row>
    <row r="18" spans="1:7" ht="15" customHeight="1">
      <c r="A18" s="88" t="s">
        <v>112</v>
      </c>
      <c r="B18" s="97" t="s">
        <v>412</v>
      </c>
      <c r="C18" s="127">
        <f>SUM(C15:C17)</f>
        <v>0</v>
      </c>
      <c r="D18" s="127">
        <f>SUM(D15:D17)</f>
        <v>0</v>
      </c>
      <c r="E18" s="126"/>
      <c r="F18" s="127">
        <f>SUM(C18:E18)</f>
        <v>0</v>
      </c>
      <c r="G18" s="192">
        <f>SUM(G12:G17)</f>
        <v>1935</v>
      </c>
    </row>
    <row r="19" spans="1:7" ht="15" customHeight="1">
      <c r="A19" s="80" t="s">
        <v>79</v>
      </c>
      <c r="B19" s="84" t="s">
        <v>421</v>
      </c>
      <c r="C19" s="126"/>
      <c r="D19" s="126"/>
      <c r="E19" s="126"/>
      <c r="F19" s="126"/>
      <c r="G19" s="178"/>
    </row>
    <row r="20" spans="1:7" ht="15" customHeight="1">
      <c r="A20" s="80" t="s">
        <v>80</v>
      </c>
      <c r="B20" s="84" t="s">
        <v>422</v>
      </c>
      <c r="C20" s="126"/>
      <c r="D20" s="126"/>
      <c r="E20" s="126"/>
      <c r="F20" s="126"/>
      <c r="G20" s="178"/>
    </row>
    <row r="21" spans="1:7" ht="15" customHeight="1">
      <c r="A21" s="85" t="s">
        <v>114</v>
      </c>
      <c r="B21" s="121" t="s">
        <v>423</v>
      </c>
      <c r="C21" s="126"/>
      <c r="D21" s="126"/>
      <c r="E21" s="126"/>
      <c r="F21" s="126"/>
      <c r="G21" s="178"/>
    </row>
    <row r="22" spans="1:7" ht="15" customHeight="1">
      <c r="A22" s="80" t="s">
        <v>81</v>
      </c>
      <c r="B22" s="84" t="s">
        <v>424</v>
      </c>
      <c r="C22" s="126"/>
      <c r="D22" s="126"/>
      <c r="E22" s="126"/>
      <c r="F22" s="126"/>
      <c r="G22" s="178"/>
    </row>
    <row r="23" spans="1:7" ht="15" customHeight="1">
      <c r="A23" s="80" t="s">
        <v>82</v>
      </c>
      <c r="B23" s="84" t="s">
        <v>425</v>
      </c>
      <c r="C23" s="126"/>
      <c r="D23" s="126"/>
      <c r="E23" s="126"/>
      <c r="F23" s="126"/>
      <c r="G23" s="178"/>
    </row>
    <row r="24" spans="1:7" ht="15" customHeight="1">
      <c r="A24" s="80" t="s">
        <v>83</v>
      </c>
      <c r="B24" s="84" t="s">
        <v>426</v>
      </c>
      <c r="C24" s="126"/>
      <c r="D24" s="126"/>
      <c r="E24" s="126"/>
      <c r="F24" s="126"/>
      <c r="G24" s="192"/>
    </row>
    <row r="25" spans="1:7" ht="15" customHeight="1">
      <c r="A25" s="80" t="s">
        <v>84</v>
      </c>
      <c r="B25" s="84" t="s">
        <v>427</v>
      </c>
      <c r="C25" s="126"/>
      <c r="D25" s="126"/>
      <c r="E25" s="126"/>
      <c r="F25" s="126"/>
      <c r="G25" s="178"/>
    </row>
    <row r="26" spans="1:7" ht="15" customHeight="1">
      <c r="A26" s="80" t="s">
        <v>85</v>
      </c>
      <c r="B26" s="84" t="s">
        <v>428</v>
      </c>
      <c r="C26" s="126"/>
      <c r="D26" s="126"/>
      <c r="E26" s="126"/>
      <c r="F26" s="126"/>
      <c r="G26" s="178"/>
    </row>
    <row r="27" spans="1:7" ht="15" customHeight="1">
      <c r="A27" s="80" t="s">
        <v>429</v>
      </c>
      <c r="B27" s="84" t="s">
        <v>430</v>
      </c>
      <c r="C27" s="126"/>
      <c r="D27" s="126"/>
      <c r="E27" s="126"/>
      <c r="F27" s="126"/>
      <c r="G27" s="178"/>
    </row>
    <row r="28" spans="1:7" ht="15" customHeight="1">
      <c r="A28" s="80" t="s">
        <v>86</v>
      </c>
      <c r="B28" s="84" t="s">
        <v>431</v>
      </c>
      <c r="C28" s="126"/>
      <c r="D28" s="126"/>
      <c r="E28" s="126"/>
      <c r="F28" s="126"/>
      <c r="G28" s="178"/>
    </row>
    <row r="29" spans="1:7" ht="15" customHeight="1">
      <c r="A29" s="80" t="s">
        <v>87</v>
      </c>
      <c r="B29" s="84" t="s">
        <v>432</v>
      </c>
      <c r="C29" s="126"/>
      <c r="D29" s="126"/>
      <c r="E29" s="126"/>
      <c r="F29" s="126"/>
      <c r="G29" s="178"/>
    </row>
    <row r="30" spans="1:7" ht="15" customHeight="1">
      <c r="A30" s="85" t="s">
        <v>115</v>
      </c>
      <c r="B30" s="121" t="s">
        <v>433</v>
      </c>
      <c r="C30" s="126"/>
      <c r="D30" s="126"/>
      <c r="E30" s="126"/>
      <c r="F30" s="126"/>
      <c r="G30" s="192">
        <f>SUM(G25:G29)</f>
        <v>0</v>
      </c>
    </row>
    <row r="31" spans="1:7" ht="15" customHeight="1">
      <c r="A31" s="80" t="s">
        <v>88</v>
      </c>
      <c r="B31" s="84" t="s">
        <v>434</v>
      </c>
      <c r="C31" s="126"/>
      <c r="D31" s="126"/>
      <c r="E31" s="126"/>
      <c r="F31" s="126"/>
      <c r="G31" s="192"/>
    </row>
    <row r="32" spans="1:7" ht="15" customHeight="1">
      <c r="A32" s="88" t="s">
        <v>116</v>
      </c>
      <c r="B32" s="97" t="s">
        <v>435</v>
      </c>
      <c r="C32" s="126"/>
      <c r="D32" s="126"/>
      <c r="E32" s="126"/>
      <c r="F32" s="126"/>
      <c r="G32" s="192">
        <f>G21+G22+G23+G24+G30+G31</f>
        <v>0</v>
      </c>
    </row>
    <row r="33" spans="1:7" ht="15" customHeight="1">
      <c r="A33" s="90" t="s">
        <v>436</v>
      </c>
      <c r="B33" s="84" t="s">
        <v>437</v>
      </c>
      <c r="C33" s="126"/>
      <c r="D33" s="126"/>
      <c r="E33" s="126"/>
      <c r="F33" s="126"/>
      <c r="G33" s="178"/>
    </row>
    <row r="34" spans="1:7" ht="15" customHeight="1">
      <c r="A34" s="90" t="s">
        <v>89</v>
      </c>
      <c r="B34" s="84" t="s">
        <v>438</v>
      </c>
      <c r="C34" s="126">
        <v>594</v>
      </c>
      <c r="D34" s="126"/>
      <c r="E34" s="126"/>
      <c r="F34" s="126">
        <f>SUM(C34:E34)</f>
        <v>594</v>
      </c>
      <c r="G34" s="178">
        <v>592</v>
      </c>
    </row>
    <row r="35" spans="1:7" ht="15" customHeight="1">
      <c r="A35" s="90" t="s">
        <v>90</v>
      </c>
      <c r="B35" s="84" t="s">
        <v>439</v>
      </c>
      <c r="C35" s="126"/>
      <c r="D35" s="126"/>
      <c r="E35" s="126"/>
      <c r="F35" s="126"/>
      <c r="G35" s="178"/>
    </row>
    <row r="36" spans="1:7" ht="15" customHeight="1">
      <c r="A36" s="90" t="s">
        <v>91</v>
      </c>
      <c r="B36" s="84" t="s">
        <v>440</v>
      </c>
      <c r="C36" s="126"/>
      <c r="D36" s="126"/>
      <c r="E36" s="126"/>
      <c r="F36" s="126"/>
      <c r="G36" s="178"/>
    </row>
    <row r="37" spans="1:7" ht="15" customHeight="1">
      <c r="A37" s="90" t="s">
        <v>441</v>
      </c>
      <c r="B37" s="84" t="s">
        <v>442</v>
      </c>
      <c r="C37" s="126"/>
      <c r="D37" s="126"/>
      <c r="E37" s="126"/>
      <c r="F37" s="126"/>
      <c r="G37" s="178"/>
    </row>
    <row r="38" spans="1:7" ht="15" customHeight="1">
      <c r="A38" s="90" t="s">
        <v>443</v>
      </c>
      <c r="B38" s="84" t="s">
        <v>444</v>
      </c>
      <c r="C38" s="126"/>
      <c r="D38" s="126"/>
      <c r="E38" s="126"/>
      <c r="F38" s="126"/>
      <c r="G38" s="178"/>
    </row>
    <row r="39" spans="1:7" ht="15" customHeight="1">
      <c r="A39" s="90" t="s">
        <v>445</v>
      </c>
      <c r="B39" s="84" t="s">
        <v>446</v>
      </c>
      <c r="C39" s="126"/>
      <c r="D39" s="126"/>
      <c r="E39" s="126"/>
      <c r="F39" s="126"/>
      <c r="G39" s="178"/>
    </row>
    <row r="40" spans="1:7" ht="15" customHeight="1">
      <c r="A40" s="90" t="s">
        <v>92</v>
      </c>
      <c r="B40" s="84" t="s">
        <v>447</v>
      </c>
      <c r="C40" s="126"/>
      <c r="D40" s="126"/>
      <c r="E40" s="126"/>
      <c r="F40" s="126"/>
      <c r="G40" s="178"/>
    </row>
    <row r="41" spans="1:7" ht="15" customHeight="1">
      <c r="A41" s="90" t="s">
        <v>93</v>
      </c>
      <c r="B41" s="84" t="s">
        <v>448</v>
      </c>
      <c r="C41" s="126"/>
      <c r="D41" s="126"/>
      <c r="E41" s="126"/>
      <c r="F41" s="126"/>
      <c r="G41" s="178"/>
    </row>
    <row r="42" spans="1:7" ht="15" customHeight="1">
      <c r="A42" s="90" t="s">
        <v>94</v>
      </c>
      <c r="B42" s="84" t="s">
        <v>449</v>
      </c>
      <c r="C42" s="126"/>
      <c r="D42" s="126"/>
      <c r="E42" s="126"/>
      <c r="F42" s="126"/>
      <c r="G42" s="178">
        <v>618</v>
      </c>
    </row>
    <row r="43" spans="1:7" ht="15" customHeight="1">
      <c r="A43" s="92" t="s">
        <v>117</v>
      </c>
      <c r="B43" s="97" t="s">
        <v>450</v>
      </c>
      <c r="C43" s="127">
        <f>SUM(C33:C42)</f>
        <v>594</v>
      </c>
      <c r="D43" s="127">
        <f>SUM(D34:D42)</f>
        <v>0</v>
      </c>
      <c r="E43" s="126"/>
      <c r="F43" s="127">
        <f>SUM(C43:E43)</f>
        <v>594</v>
      </c>
      <c r="G43" s="192">
        <f>SUM(G33:G42)</f>
        <v>1210</v>
      </c>
    </row>
    <row r="44" spans="1:7" ht="15" customHeight="1">
      <c r="A44" s="90" t="s">
        <v>459</v>
      </c>
      <c r="B44" s="84" t="s">
        <v>460</v>
      </c>
      <c r="C44" s="126"/>
      <c r="D44" s="126"/>
      <c r="E44" s="126"/>
      <c r="F44" s="126"/>
      <c r="G44" s="178"/>
    </row>
    <row r="45" spans="1:7" ht="15" customHeight="1">
      <c r="A45" s="80" t="s">
        <v>98</v>
      </c>
      <c r="B45" s="84" t="s">
        <v>461</v>
      </c>
      <c r="C45" s="126"/>
      <c r="D45" s="126"/>
      <c r="E45" s="126"/>
      <c r="F45" s="126"/>
      <c r="G45" s="178"/>
    </row>
    <row r="46" spans="1:7" ht="15" customHeight="1">
      <c r="A46" s="90" t="s">
        <v>99</v>
      </c>
      <c r="B46" s="84" t="s">
        <v>462</v>
      </c>
      <c r="C46" s="126"/>
      <c r="D46" s="126"/>
      <c r="E46" s="126"/>
      <c r="F46" s="126"/>
      <c r="G46" s="178"/>
    </row>
    <row r="47" spans="1:7" ht="15" customHeight="1">
      <c r="A47" s="88" t="s">
        <v>119</v>
      </c>
      <c r="B47" s="97" t="s">
        <v>463</v>
      </c>
      <c r="C47" s="126"/>
      <c r="D47" s="126"/>
      <c r="E47" s="126"/>
      <c r="F47" s="126"/>
      <c r="G47" s="192">
        <f>SUM(G44:G46)</f>
        <v>0</v>
      </c>
    </row>
    <row r="48" spans="1:7" ht="15" customHeight="1">
      <c r="A48" s="95" t="s">
        <v>139</v>
      </c>
      <c r="B48" s="122"/>
      <c r="C48" s="126">
        <f>C18+C32+C43+C47</f>
        <v>594</v>
      </c>
      <c r="D48" s="126"/>
      <c r="E48" s="126"/>
      <c r="F48" s="126">
        <f>SUM(C48:E48)</f>
        <v>594</v>
      </c>
      <c r="G48" s="192">
        <f>G18+G32+G43+G47</f>
        <v>3145</v>
      </c>
    </row>
    <row r="49" spans="1:7" ht="15" customHeight="1">
      <c r="A49" s="80" t="s">
        <v>413</v>
      </c>
      <c r="B49" s="84" t="s">
        <v>414</v>
      </c>
      <c r="C49" s="126"/>
      <c r="D49" s="126"/>
      <c r="E49" s="126"/>
      <c r="F49" s="126"/>
      <c r="G49" s="178"/>
    </row>
    <row r="50" spans="1:7" ht="15" customHeight="1">
      <c r="A50" s="80" t="s">
        <v>415</v>
      </c>
      <c r="B50" s="84" t="s">
        <v>416</v>
      </c>
      <c r="C50" s="126"/>
      <c r="D50" s="126"/>
      <c r="E50" s="126"/>
      <c r="F50" s="126"/>
      <c r="G50" s="178"/>
    </row>
    <row r="51" spans="1:7" ht="15" customHeight="1">
      <c r="A51" s="80" t="s">
        <v>76</v>
      </c>
      <c r="B51" s="84" t="s">
        <v>417</v>
      </c>
      <c r="C51" s="126"/>
      <c r="D51" s="126"/>
      <c r="E51" s="126"/>
      <c r="F51" s="126"/>
      <c r="G51" s="178"/>
    </row>
    <row r="52" spans="1:7" ht="15" customHeight="1">
      <c r="A52" s="80" t="s">
        <v>77</v>
      </c>
      <c r="B52" s="84" t="s">
        <v>418</v>
      </c>
      <c r="C52" s="126"/>
      <c r="D52" s="126"/>
      <c r="E52" s="126"/>
      <c r="F52" s="126"/>
      <c r="G52" s="178"/>
    </row>
    <row r="53" spans="1:7" ht="15" customHeight="1">
      <c r="A53" s="80" t="s">
        <v>78</v>
      </c>
      <c r="B53" s="84" t="s">
        <v>419</v>
      </c>
      <c r="C53" s="126"/>
      <c r="D53" s="126"/>
      <c r="E53" s="126"/>
      <c r="F53" s="126"/>
      <c r="G53" s="178"/>
    </row>
    <row r="54" spans="1:7" ht="15" customHeight="1">
      <c r="A54" s="88" t="s">
        <v>113</v>
      </c>
      <c r="B54" s="97" t="s">
        <v>420</v>
      </c>
      <c r="C54" s="126"/>
      <c r="D54" s="126"/>
      <c r="E54" s="126"/>
      <c r="F54" s="126"/>
      <c r="G54" s="192">
        <f>SUM(G49:G53)</f>
        <v>0</v>
      </c>
    </row>
    <row r="55" spans="1:7" ht="15" customHeight="1">
      <c r="A55" s="90" t="s">
        <v>95</v>
      </c>
      <c r="B55" s="84" t="s">
        <v>451</v>
      </c>
      <c r="C55" s="126"/>
      <c r="D55" s="126"/>
      <c r="E55" s="126"/>
      <c r="F55" s="126"/>
      <c r="G55" s="178"/>
    </row>
    <row r="56" spans="1:7" ht="15" customHeight="1">
      <c r="A56" s="90" t="s">
        <v>96</v>
      </c>
      <c r="B56" s="84" t="s">
        <v>452</v>
      </c>
      <c r="C56" s="126"/>
      <c r="D56" s="126"/>
      <c r="E56" s="126"/>
      <c r="F56" s="126"/>
      <c r="G56" s="178"/>
    </row>
    <row r="57" spans="1:7" ht="15" customHeight="1">
      <c r="A57" s="90" t="s">
        <v>453</v>
      </c>
      <c r="B57" s="84" t="s">
        <v>454</v>
      </c>
      <c r="C57" s="126"/>
      <c r="D57" s="126"/>
      <c r="E57" s="126"/>
      <c r="F57" s="126"/>
      <c r="G57" s="178"/>
    </row>
    <row r="58" spans="1:7" ht="15" customHeight="1">
      <c r="A58" s="90" t="s">
        <v>97</v>
      </c>
      <c r="B58" s="84" t="s">
        <v>455</v>
      </c>
      <c r="C58" s="126"/>
      <c r="D58" s="126"/>
      <c r="E58" s="126"/>
      <c r="F58" s="126"/>
      <c r="G58" s="178"/>
    </row>
    <row r="59" spans="1:7" ht="15" customHeight="1">
      <c r="A59" s="90" t="s">
        <v>456</v>
      </c>
      <c r="B59" s="84" t="s">
        <v>457</v>
      </c>
      <c r="C59" s="126"/>
      <c r="D59" s="126"/>
      <c r="E59" s="126"/>
      <c r="F59" s="126"/>
      <c r="G59" s="178"/>
    </row>
    <row r="60" spans="1:7" ht="15" customHeight="1">
      <c r="A60" s="88" t="s">
        <v>118</v>
      </c>
      <c r="B60" s="97" t="s">
        <v>458</v>
      </c>
      <c r="C60" s="126"/>
      <c r="D60" s="126"/>
      <c r="E60" s="126"/>
      <c r="F60" s="126"/>
      <c r="G60" s="192">
        <f>SUM(G56:G59)</f>
        <v>0</v>
      </c>
    </row>
    <row r="61" spans="1:7" ht="15" customHeight="1">
      <c r="A61" s="90" t="s">
        <v>464</v>
      </c>
      <c r="B61" s="84" t="s">
        <v>465</v>
      </c>
      <c r="C61" s="126"/>
      <c r="D61" s="126"/>
      <c r="E61" s="126"/>
      <c r="F61" s="126"/>
      <c r="G61" s="178"/>
    </row>
    <row r="62" spans="1:7" ht="15" customHeight="1">
      <c r="A62" s="80" t="s">
        <v>100</v>
      </c>
      <c r="B62" s="84" t="s">
        <v>466</v>
      </c>
      <c r="C62" s="126"/>
      <c r="D62" s="126"/>
      <c r="E62" s="126"/>
      <c r="F62" s="126"/>
      <c r="G62" s="178"/>
    </row>
    <row r="63" spans="1:7" ht="15" customHeight="1">
      <c r="A63" s="90" t="s">
        <v>101</v>
      </c>
      <c r="B63" s="84" t="s">
        <v>467</v>
      </c>
      <c r="C63" s="126"/>
      <c r="D63" s="126"/>
      <c r="E63" s="126"/>
      <c r="F63" s="126"/>
      <c r="G63" s="178"/>
    </row>
    <row r="64" spans="1:7" ht="15" customHeight="1">
      <c r="A64" s="88" t="s">
        <v>121</v>
      </c>
      <c r="B64" s="97" t="s">
        <v>468</v>
      </c>
      <c r="C64" s="126"/>
      <c r="D64" s="126"/>
      <c r="E64" s="126"/>
      <c r="F64" s="126"/>
      <c r="G64" s="192">
        <f>SUM(G61:G63)</f>
        <v>0</v>
      </c>
    </row>
    <row r="65" spans="1:7" ht="15" customHeight="1">
      <c r="A65" s="95" t="s">
        <v>138</v>
      </c>
      <c r="B65" s="122"/>
      <c r="C65" s="126"/>
      <c r="D65" s="126"/>
      <c r="E65" s="126"/>
      <c r="F65" s="126"/>
      <c r="G65" s="192">
        <f>G54+G60+G64</f>
        <v>0</v>
      </c>
    </row>
    <row r="66" spans="1:7" ht="15.75">
      <c r="A66" s="123" t="s">
        <v>120</v>
      </c>
      <c r="B66" s="98" t="s">
        <v>469</v>
      </c>
      <c r="C66" s="127">
        <f>SUM(C48:C65)</f>
        <v>594</v>
      </c>
      <c r="D66" s="127">
        <f>SUM(D48:D65)</f>
        <v>0</v>
      </c>
      <c r="E66" s="126"/>
      <c r="F66" s="127">
        <f>SUM(C66:E66)</f>
        <v>594</v>
      </c>
      <c r="G66" s="192">
        <f>G48+G65</f>
        <v>3145</v>
      </c>
    </row>
    <row r="67" spans="1:7" ht="15.75">
      <c r="A67" s="124" t="s">
        <v>188</v>
      </c>
      <c r="B67" s="125"/>
      <c r="C67" s="126"/>
      <c r="D67" s="126"/>
      <c r="E67" s="126"/>
      <c r="F67" s="126"/>
      <c r="G67" s="178"/>
    </row>
    <row r="68" spans="1:7" ht="15.75">
      <c r="A68" s="124" t="s">
        <v>189</v>
      </c>
      <c r="B68" s="125"/>
      <c r="C68" s="126"/>
      <c r="D68" s="126"/>
      <c r="E68" s="126"/>
      <c r="F68" s="126"/>
      <c r="G68" s="178"/>
    </row>
    <row r="69" spans="1:7" ht="15">
      <c r="A69" s="104" t="s">
        <v>102</v>
      </c>
      <c r="B69" s="80" t="s">
        <v>470</v>
      </c>
      <c r="C69" s="126"/>
      <c r="D69" s="126"/>
      <c r="E69" s="126"/>
      <c r="F69" s="126"/>
      <c r="G69" s="178"/>
    </row>
    <row r="70" spans="1:7" ht="15">
      <c r="A70" s="90" t="s">
        <v>471</v>
      </c>
      <c r="B70" s="80" t="s">
        <v>472</v>
      </c>
      <c r="C70" s="126"/>
      <c r="D70" s="126"/>
      <c r="E70" s="126"/>
      <c r="F70" s="126"/>
      <c r="G70" s="178"/>
    </row>
    <row r="71" spans="1:7" ht="15">
      <c r="A71" s="104" t="s">
        <v>103</v>
      </c>
      <c r="B71" s="80" t="s">
        <v>473</v>
      </c>
      <c r="C71" s="126"/>
      <c r="D71" s="126"/>
      <c r="E71" s="126"/>
      <c r="F71" s="126"/>
      <c r="G71" s="178"/>
    </row>
    <row r="72" spans="1:7" ht="15">
      <c r="A72" s="102" t="s">
        <v>122</v>
      </c>
      <c r="B72" s="85" t="s">
        <v>474</v>
      </c>
      <c r="C72" s="126"/>
      <c r="D72" s="126"/>
      <c r="E72" s="126"/>
      <c r="F72" s="126"/>
      <c r="G72" s="192">
        <v>0</v>
      </c>
    </row>
    <row r="73" spans="1:7" ht="15">
      <c r="A73" s="90" t="s">
        <v>104</v>
      </c>
      <c r="B73" s="80" t="s">
        <v>475</v>
      </c>
      <c r="C73" s="126"/>
      <c r="D73" s="126"/>
      <c r="E73" s="126"/>
      <c r="F73" s="126"/>
      <c r="G73" s="178"/>
    </row>
    <row r="74" spans="1:7" ht="15">
      <c r="A74" s="104" t="s">
        <v>476</v>
      </c>
      <c r="B74" s="80" t="s">
        <v>477</v>
      </c>
      <c r="C74" s="126"/>
      <c r="D74" s="126"/>
      <c r="E74" s="126"/>
      <c r="F74" s="126"/>
      <c r="G74" s="178"/>
    </row>
    <row r="75" spans="1:7" ht="15">
      <c r="A75" s="90" t="s">
        <v>105</v>
      </c>
      <c r="B75" s="80" t="s">
        <v>478</v>
      </c>
      <c r="C75" s="126"/>
      <c r="D75" s="126"/>
      <c r="E75" s="126"/>
      <c r="F75" s="126"/>
      <c r="G75" s="178"/>
    </row>
    <row r="76" spans="1:7" ht="15">
      <c r="A76" s="104" t="s">
        <v>479</v>
      </c>
      <c r="B76" s="80" t="s">
        <v>480</v>
      </c>
      <c r="C76" s="126"/>
      <c r="D76" s="126"/>
      <c r="E76" s="126"/>
      <c r="F76" s="126"/>
      <c r="G76" s="178"/>
    </row>
    <row r="77" spans="1:7" ht="15">
      <c r="A77" s="106" t="s">
        <v>123</v>
      </c>
      <c r="B77" s="85" t="s">
        <v>481</v>
      </c>
      <c r="C77" s="126"/>
      <c r="D77" s="126"/>
      <c r="E77" s="126"/>
      <c r="F77" s="126"/>
      <c r="G77" s="192">
        <f>SUM(G73:G76)</f>
        <v>0</v>
      </c>
    </row>
    <row r="78" spans="1:7" ht="15">
      <c r="A78" s="80" t="s">
        <v>186</v>
      </c>
      <c r="B78" s="80" t="s">
        <v>482</v>
      </c>
      <c r="C78" s="207">
        <v>298</v>
      </c>
      <c r="D78" s="207"/>
      <c r="E78" s="207"/>
      <c r="F78" s="207">
        <f>SUM(C78:E78)</f>
        <v>298</v>
      </c>
      <c r="G78" s="178">
        <v>298</v>
      </c>
    </row>
    <row r="79" spans="1:7" ht="15">
      <c r="A79" s="80" t="s">
        <v>187</v>
      </c>
      <c r="B79" s="80" t="s">
        <v>482</v>
      </c>
      <c r="C79" s="207"/>
      <c r="D79" s="207"/>
      <c r="E79" s="207"/>
      <c r="F79" s="207"/>
      <c r="G79" s="178"/>
    </row>
    <row r="80" spans="1:7" ht="15">
      <c r="A80" s="80" t="s">
        <v>184</v>
      </c>
      <c r="B80" s="80" t="s">
        <v>483</v>
      </c>
      <c r="C80" s="207"/>
      <c r="D80" s="207"/>
      <c r="E80" s="207"/>
      <c r="F80" s="207"/>
      <c r="G80" s="178"/>
    </row>
    <row r="81" spans="1:7" ht="15">
      <c r="A81" s="80" t="s">
        <v>185</v>
      </c>
      <c r="B81" s="80" t="s">
        <v>483</v>
      </c>
      <c r="C81" s="207"/>
      <c r="D81" s="207"/>
      <c r="E81" s="207"/>
      <c r="F81" s="207"/>
      <c r="G81" s="178"/>
    </row>
    <row r="82" spans="1:7" ht="15">
      <c r="A82" s="85" t="s">
        <v>124</v>
      </c>
      <c r="B82" s="85" t="s">
        <v>484</v>
      </c>
      <c r="C82" s="208">
        <f>SUM(C78:C81)</f>
        <v>298</v>
      </c>
      <c r="D82" s="208"/>
      <c r="E82" s="208"/>
      <c r="F82" s="208">
        <f>SUM(C82:E82)</f>
        <v>298</v>
      </c>
      <c r="G82" s="192">
        <f>SUM(G78:G81)</f>
        <v>298</v>
      </c>
    </row>
    <row r="83" spans="1:7" ht="15">
      <c r="A83" s="104" t="s">
        <v>485</v>
      </c>
      <c r="B83" s="80" t="s">
        <v>486</v>
      </c>
      <c r="C83" s="126"/>
      <c r="D83" s="126"/>
      <c r="E83" s="126"/>
      <c r="F83" s="126"/>
      <c r="G83" s="178"/>
    </row>
    <row r="84" spans="1:7" ht="15">
      <c r="A84" s="104" t="s">
        <v>487</v>
      </c>
      <c r="B84" s="80" t="s">
        <v>488</v>
      </c>
      <c r="C84" s="126"/>
      <c r="D84" s="126"/>
      <c r="E84" s="126"/>
      <c r="F84" s="126"/>
      <c r="G84" s="178"/>
    </row>
    <row r="85" spans="1:7" ht="15">
      <c r="A85" s="104" t="s">
        <v>489</v>
      </c>
      <c r="B85" s="80" t="s">
        <v>490</v>
      </c>
      <c r="C85" s="126">
        <v>122588</v>
      </c>
      <c r="D85" s="126"/>
      <c r="E85" s="126"/>
      <c r="F85" s="126">
        <f>SUM(C85:E85)</f>
        <v>122588</v>
      </c>
      <c r="G85" s="178">
        <v>116058</v>
      </c>
    </row>
    <row r="86" spans="1:7" ht="15">
      <c r="A86" s="104" t="s">
        <v>491</v>
      </c>
      <c r="B86" s="80" t="s">
        <v>492</v>
      </c>
      <c r="C86" s="126"/>
      <c r="D86" s="126"/>
      <c r="E86" s="126"/>
      <c r="F86" s="126"/>
      <c r="G86" s="178"/>
    </row>
    <row r="87" spans="1:7" ht="15">
      <c r="A87" s="90" t="s">
        <v>106</v>
      </c>
      <c r="B87" s="80" t="s">
        <v>493</v>
      </c>
      <c r="C87" s="126"/>
      <c r="D87" s="126"/>
      <c r="E87" s="126"/>
      <c r="F87" s="126"/>
      <c r="G87" s="178"/>
    </row>
    <row r="88" spans="1:7" ht="15">
      <c r="A88" s="102" t="s">
        <v>125</v>
      </c>
      <c r="B88" s="85" t="s">
        <v>494</v>
      </c>
      <c r="C88" s="127">
        <f>SUM(C82:C87)</f>
        <v>122886</v>
      </c>
      <c r="D88" s="127">
        <f>SUM(D85:D87)</f>
        <v>0</v>
      </c>
      <c r="E88" s="126"/>
      <c r="F88" s="127">
        <f>SUM(C88:E88)</f>
        <v>122886</v>
      </c>
      <c r="G88" s="192">
        <f>G72+G77+G82+G83+G84+G85+G86+G87</f>
        <v>116356</v>
      </c>
    </row>
    <row r="89" spans="1:7" ht="15">
      <c r="A89" s="90" t="s">
        <v>495</v>
      </c>
      <c r="B89" s="80" t="s">
        <v>496</v>
      </c>
      <c r="C89" s="126"/>
      <c r="D89" s="126"/>
      <c r="E89" s="126"/>
      <c r="F89" s="126"/>
      <c r="G89" s="178"/>
    </row>
    <row r="90" spans="1:7" ht="15">
      <c r="A90" s="90" t="s">
        <v>497</v>
      </c>
      <c r="B90" s="80" t="s">
        <v>498</v>
      </c>
      <c r="C90" s="126"/>
      <c r="D90" s="126"/>
      <c r="E90" s="126"/>
      <c r="F90" s="126"/>
      <c r="G90" s="178"/>
    </row>
    <row r="91" spans="1:7" ht="15">
      <c r="A91" s="104" t="s">
        <v>0</v>
      </c>
      <c r="B91" s="80" t="s">
        <v>1</v>
      </c>
      <c r="C91" s="126"/>
      <c r="D91" s="126"/>
      <c r="E91" s="126"/>
      <c r="F91" s="126"/>
      <c r="G91" s="178"/>
    </row>
    <row r="92" spans="1:7" ht="15">
      <c r="A92" s="104" t="s">
        <v>107</v>
      </c>
      <c r="B92" s="80" t="s">
        <v>2</v>
      </c>
      <c r="C92" s="126"/>
      <c r="D92" s="126"/>
      <c r="E92" s="126"/>
      <c r="F92" s="126"/>
      <c r="G92" s="178"/>
    </row>
    <row r="93" spans="1:7" ht="15">
      <c r="A93" s="106" t="s">
        <v>126</v>
      </c>
      <c r="B93" s="85" t="s">
        <v>3</v>
      </c>
      <c r="C93" s="126"/>
      <c r="D93" s="126"/>
      <c r="E93" s="126"/>
      <c r="F93" s="126"/>
      <c r="G93" s="192">
        <f>G89+G90+G91+G92</f>
        <v>0</v>
      </c>
    </row>
    <row r="94" spans="1:7" ht="15">
      <c r="A94" s="102" t="s">
        <v>4</v>
      </c>
      <c r="B94" s="85" t="s">
        <v>5</v>
      </c>
      <c r="C94" s="127"/>
      <c r="D94" s="127"/>
      <c r="E94" s="126"/>
      <c r="F94" s="126"/>
      <c r="G94" s="192">
        <v>0</v>
      </c>
    </row>
    <row r="95" spans="1:7" ht="15.75">
      <c r="A95" s="109" t="s">
        <v>127</v>
      </c>
      <c r="B95" s="110" t="s">
        <v>6</v>
      </c>
      <c r="C95" s="127">
        <f>SUM(C88:C94)</f>
        <v>122886</v>
      </c>
      <c r="D95" s="127">
        <f>SUM(D88:D94)</f>
        <v>0</v>
      </c>
      <c r="E95" s="126"/>
      <c r="F95" s="127">
        <f>SUM(C95:E95)</f>
        <v>122886</v>
      </c>
      <c r="G95" s="192">
        <f>G88+G93+G94</f>
        <v>116356</v>
      </c>
    </row>
    <row r="96" spans="1:7" ht="15.75">
      <c r="A96" s="111" t="s">
        <v>109</v>
      </c>
      <c r="B96" s="112"/>
      <c r="C96" s="127">
        <f>C66+C95</f>
        <v>123480</v>
      </c>
      <c r="D96" s="127">
        <v>0</v>
      </c>
      <c r="E96" s="126"/>
      <c r="F96" s="127">
        <f>SUM(C96:E96)</f>
        <v>123480</v>
      </c>
      <c r="G96" s="192">
        <f>G66+G95</f>
        <v>119501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2.57421875" style="73" customWidth="1"/>
    <col min="2" max="2" width="9.140625" style="73" customWidth="1"/>
    <col min="3" max="3" width="13.00390625" style="73" customWidth="1"/>
    <col min="4" max="4" width="8.8515625" style="73" customWidth="1"/>
    <col min="5" max="5" width="10.7109375" style="73" customWidth="1"/>
    <col min="6" max="6" width="13.140625" style="73" customWidth="1"/>
    <col min="7" max="7" width="13.57421875" style="73" customWidth="1"/>
    <col min="8" max="16384" width="9.140625" style="73" customWidth="1"/>
  </cols>
  <sheetData>
    <row r="1" spans="1:6" ht="24" customHeight="1">
      <c r="A1" s="223" t="s">
        <v>589</v>
      </c>
      <c r="B1" s="228"/>
      <c r="C1" s="228"/>
      <c r="D1" s="228"/>
      <c r="E1" s="228"/>
      <c r="F1" s="225"/>
    </row>
    <row r="2" spans="1:8" ht="24" customHeight="1">
      <c r="A2" s="226" t="s">
        <v>136</v>
      </c>
      <c r="B2" s="224"/>
      <c r="C2" s="224"/>
      <c r="D2" s="224"/>
      <c r="E2" s="224"/>
      <c r="F2" s="225"/>
      <c r="H2" s="120"/>
    </row>
    <row r="3" ht="18">
      <c r="A3" s="70"/>
    </row>
    <row r="4" spans="1:5" ht="15">
      <c r="A4" s="71" t="s">
        <v>622</v>
      </c>
      <c r="E4" s="160" t="s">
        <v>563</v>
      </c>
    </row>
    <row r="5" spans="1:7" ht="90">
      <c r="A5" s="72" t="s">
        <v>220</v>
      </c>
      <c r="B5" s="74" t="s">
        <v>200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 customHeight="1">
      <c r="A6" s="79" t="s">
        <v>392</v>
      </c>
      <c r="B6" s="84" t="s">
        <v>393</v>
      </c>
      <c r="C6" s="126"/>
      <c r="D6" s="126"/>
      <c r="E6" s="126"/>
      <c r="F6" s="126"/>
      <c r="G6" s="178"/>
    </row>
    <row r="7" spans="1:7" ht="15" customHeight="1">
      <c r="A7" s="80" t="s">
        <v>394</v>
      </c>
      <c r="B7" s="84" t="s">
        <v>395</v>
      </c>
      <c r="C7" s="126"/>
      <c r="D7" s="126"/>
      <c r="E7" s="126"/>
      <c r="F7" s="126"/>
      <c r="G7" s="178"/>
    </row>
    <row r="8" spans="1:7" ht="15" customHeight="1">
      <c r="A8" s="80" t="s">
        <v>396</v>
      </c>
      <c r="B8" s="84" t="s">
        <v>397</v>
      </c>
      <c r="C8" s="126"/>
      <c r="D8" s="126"/>
      <c r="E8" s="126"/>
      <c r="F8" s="126"/>
      <c r="G8" s="178"/>
    </row>
    <row r="9" spans="1:7" ht="15" customHeight="1">
      <c r="A9" s="80" t="s">
        <v>398</v>
      </c>
      <c r="B9" s="84" t="s">
        <v>399</v>
      </c>
      <c r="C9" s="126"/>
      <c r="D9" s="126"/>
      <c r="E9" s="126"/>
      <c r="F9" s="126"/>
      <c r="G9" s="178"/>
    </row>
    <row r="10" spans="1:7" ht="15" customHeight="1">
      <c r="A10" s="80" t="s">
        <v>400</v>
      </c>
      <c r="B10" s="84" t="s">
        <v>401</v>
      </c>
      <c r="C10" s="126"/>
      <c r="D10" s="126"/>
      <c r="E10" s="126"/>
      <c r="F10" s="126"/>
      <c r="G10" s="178"/>
    </row>
    <row r="11" spans="1:7" ht="15" customHeight="1">
      <c r="A11" s="80" t="s">
        <v>402</v>
      </c>
      <c r="B11" s="84" t="s">
        <v>403</v>
      </c>
      <c r="C11" s="126"/>
      <c r="D11" s="126"/>
      <c r="E11" s="126"/>
      <c r="F11" s="126"/>
      <c r="G11" s="178"/>
    </row>
    <row r="12" spans="1:7" ht="15" customHeight="1">
      <c r="A12" s="85" t="s">
        <v>111</v>
      </c>
      <c r="B12" s="121" t="s">
        <v>404</v>
      </c>
      <c r="C12" s="126"/>
      <c r="D12" s="126"/>
      <c r="E12" s="126"/>
      <c r="F12" s="126"/>
      <c r="G12" s="192">
        <f>SUM(G6:G11)</f>
        <v>0</v>
      </c>
    </row>
    <row r="13" spans="1:7" ht="15" customHeight="1">
      <c r="A13" s="80" t="s">
        <v>405</v>
      </c>
      <c r="B13" s="84" t="s">
        <v>406</v>
      </c>
      <c r="C13" s="126"/>
      <c r="D13" s="126"/>
      <c r="E13" s="126"/>
      <c r="F13" s="126"/>
      <c r="G13" s="178"/>
    </row>
    <row r="14" spans="1:7" ht="15" customHeight="1">
      <c r="A14" s="80" t="s">
        <v>407</v>
      </c>
      <c r="B14" s="84" t="s">
        <v>408</v>
      </c>
      <c r="C14" s="126"/>
      <c r="D14" s="126"/>
      <c r="E14" s="126"/>
      <c r="F14" s="126"/>
      <c r="G14" s="178"/>
    </row>
    <row r="15" spans="1:7" ht="15" customHeight="1">
      <c r="A15" s="80" t="s">
        <v>73</v>
      </c>
      <c r="B15" s="84" t="s">
        <v>409</v>
      </c>
      <c r="C15" s="126"/>
      <c r="D15" s="126"/>
      <c r="E15" s="126"/>
      <c r="F15" s="126"/>
      <c r="G15" s="178"/>
    </row>
    <row r="16" spans="1:7" ht="15" customHeight="1">
      <c r="A16" s="80" t="s">
        <v>74</v>
      </c>
      <c r="B16" s="84" t="s">
        <v>410</v>
      </c>
      <c r="C16" s="126"/>
      <c r="D16" s="126"/>
      <c r="E16" s="126"/>
      <c r="F16" s="126"/>
      <c r="G16" s="178"/>
    </row>
    <row r="17" spans="1:7" ht="15" customHeight="1">
      <c r="A17" s="80" t="s">
        <v>75</v>
      </c>
      <c r="B17" s="84" t="s">
        <v>411</v>
      </c>
      <c r="C17" s="126">
        <v>52000</v>
      </c>
      <c r="D17" s="126"/>
      <c r="E17" s="126"/>
      <c r="F17" s="126">
        <f>SUM(C17:E17)</f>
        <v>52000</v>
      </c>
      <c r="G17" s="178">
        <v>57146</v>
      </c>
    </row>
    <row r="18" spans="1:7" ht="15" customHeight="1">
      <c r="A18" s="88" t="s">
        <v>112</v>
      </c>
      <c r="B18" s="97" t="s">
        <v>412</v>
      </c>
      <c r="C18" s="127">
        <f>SUM(C15:C17)</f>
        <v>52000</v>
      </c>
      <c r="D18" s="127">
        <f>SUM(D15:D17)</f>
        <v>0</v>
      </c>
      <c r="E18" s="126"/>
      <c r="F18" s="127">
        <f>SUM(C18:E18)</f>
        <v>52000</v>
      </c>
      <c r="G18" s="192">
        <f>SUM(G12:G17)</f>
        <v>57146</v>
      </c>
    </row>
    <row r="19" spans="1:7" ht="15" customHeight="1">
      <c r="A19" s="80" t="s">
        <v>79</v>
      </c>
      <c r="B19" s="84" t="s">
        <v>421</v>
      </c>
      <c r="C19" s="126"/>
      <c r="D19" s="126"/>
      <c r="E19" s="126"/>
      <c r="F19" s="126"/>
      <c r="G19" s="178"/>
    </row>
    <row r="20" spans="1:7" ht="15" customHeight="1">
      <c r="A20" s="80" t="s">
        <v>80</v>
      </c>
      <c r="B20" s="84" t="s">
        <v>422</v>
      </c>
      <c r="C20" s="126"/>
      <c r="D20" s="126"/>
      <c r="E20" s="126"/>
      <c r="F20" s="126"/>
      <c r="G20" s="178"/>
    </row>
    <row r="21" spans="1:7" ht="15" customHeight="1">
      <c r="A21" s="85" t="s">
        <v>114</v>
      </c>
      <c r="B21" s="121" t="s">
        <v>423</v>
      </c>
      <c r="C21" s="126"/>
      <c r="D21" s="126"/>
      <c r="E21" s="126"/>
      <c r="F21" s="126"/>
      <c r="G21" s="178"/>
    </row>
    <row r="22" spans="1:7" ht="15" customHeight="1">
      <c r="A22" s="80" t="s">
        <v>81</v>
      </c>
      <c r="B22" s="84" t="s">
        <v>424</v>
      </c>
      <c r="C22" s="126"/>
      <c r="D22" s="126"/>
      <c r="E22" s="126"/>
      <c r="F22" s="126"/>
      <c r="G22" s="178"/>
    </row>
    <row r="23" spans="1:7" ht="15" customHeight="1">
      <c r="A23" s="80" t="s">
        <v>82</v>
      </c>
      <c r="B23" s="84" t="s">
        <v>425</v>
      </c>
      <c r="C23" s="126"/>
      <c r="D23" s="126"/>
      <c r="E23" s="126"/>
      <c r="F23" s="126"/>
      <c r="G23" s="178"/>
    </row>
    <row r="24" spans="1:7" ht="15" customHeight="1">
      <c r="A24" s="80" t="s">
        <v>83</v>
      </c>
      <c r="B24" s="84" t="s">
        <v>426</v>
      </c>
      <c r="C24" s="126"/>
      <c r="D24" s="126"/>
      <c r="E24" s="126"/>
      <c r="F24" s="126"/>
      <c r="G24" s="192"/>
    </row>
    <row r="25" spans="1:7" ht="15" customHeight="1">
      <c r="A25" s="80" t="s">
        <v>84</v>
      </c>
      <c r="B25" s="84" t="s">
        <v>427</v>
      </c>
      <c r="C25" s="126"/>
      <c r="D25" s="126"/>
      <c r="E25" s="126"/>
      <c r="F25" s="126"/>
      <c r="G25" s="178"/>
    </row>
    <row r="26" spans="1:7" ht="15" customHeight="1">
      <c r="A26" s="80" t="s">
        <v>85</v>
      </c>
      <c r="B26" s="84" t="s">
        <v>428</v>
      </c>
      <c r="C26" s="126"/>
      <c r="D26" s="126"/>
      <c r="E26" s="126"/>
      <c r="F26" s="126"/>
      <c r="G26" s="178"/>
    </row>
    <row r="27" spans="1:7" ht="15" customHeight="1">
      <c r="A27" s="80" t="s">
        <v>429</v>
      </c>
      <c r="B27" s="84" t="s">
        <v>430</v>
      </c>
      <c r="C27" s="126"/>
      <c r="D27" s="126"/>
      <c r="E27" s="126"/>
      <c r="F27" s="126"/>
      <c r="G27" s="178"/>
    </row>
    <row r="28" spans="1:7" ht="15" customHeight="1">
      <c r="A28" s="80" t="s">
        <v>86</v>
      </c>
      <c r="B28" s="84" t="s">
        <v>431</v>
      </c>
      <c r="C28" s="126"/>
      <c r="D28" s="126"/>
      <c r="E28" s="126"/>
      <c r="F28" s="126"/>
      <c r="G28" s="178"/>
    </row>
    <row r="29" spans="1:7" ht="15" customHeight="1">
      <c r="A29" s="80" t="s">
        <v>87</v>
      </c>
      <c r="B29" s="84" t="s">
        <v>432</v>
      </c>
      <c r="C29" s="126"/>
      <c r="D29" s="126"/>
      <c r="E29" s="126"/>
      <c r="F29" s="126"/>
      <c r="G29" s="178"/>
    </row>
    <row r="30" spans="1:7" ht="15" customHeight="1">
      <c r="A30" s="85" t="s">
        <v>115</v>
      </c>
      <c r="B30" s="121" t="s">
        <v>433</v>
      </c>
      <c r="C30" s="126"/>
      <c r="D30" s="126"/>
      <c r="E30" s="126"/>
      <c r="F30" s="126"/>
      <c r="G30" s="192">
        <f>SUM(G25:G29)</f>
        <v>0</v>
      </c>
    </row>
    <row r="31" spans="1:7" ht="15" customHeight="1">
      <c r="A31" s="80" t="s">
        <v>88</v>
      </c>
      <c r="B31" s="84" t="s">
        <v>434</v>
      </c>
      <c r="C31" s="126"/>
      <c r="D31" s="126"/>
      <c r="E31" s="126"/>
      <c r="F31" s="126"/>
      <c r="G31" s="192"/>
    </row>
    <row r="32" spans="1:7" ht="15" customHeight="1">
      <c r="A32" s="88" t="s">
        <v>116</v>
      </c>
      <c r="B32" s="97" t="s">
        <v>435</v>
      </c>
      <c r="C32" s="126"/>
      <c r="D32" s="126"/>
      <c r="E32" s="126"/>
      <c r="F32" s="126"/>
      <c r="G32" s="192">
        <f>G21+G22+G23+G24+G30+G31</f>
        <v>0</v>
      </c>
    </row>
    <row r="33" spans="1:7" ht="15" customHeight="1">
      <c r="A33" s="90" t="s">
        <v>436</v>
      </c>
      <c r="B33" s="84" t="s">
        <v>437</v>
      </c>
      <c r="C33" s="126"/>
      <c r="D33" s="126"/>
      <c r="E33" s="126"/>
      <c r="F33" s="126"/>
      <c r="G33" s="178"/>
    </row>
    <row r="34" spans="1:7" ht="15" customHeight="1">
      <c r="A34" s="90" t="s">
        <v>89</v>
      </c>
      <c r="B34" s="84" t="s">
        <v>438</v>
      </c>
      <c r="C34" s="126">
        <v>2000</v>
      </c>
      <c r="D34" s="126"/>
      <c r="E34" s="126"/>
      <c r="F34" s="126">
        <f>SUM(C34:E34)</f>
        <v>2000</v>
      </c>
      <c r="G34" s="178">
        <v>1412</v>
      </c>
    </row>
    <row r="35" spans="1:7" ht="15" customHeight="1">
      <c r="A35" s="90" t="s">
        <v>90</v>
      </c>
      <c r="B35" s="84" t="s">
        <v>439</v>
      </c>
      <c r="C35" s="126"/>
      <c r="D35" s="126"/>
      <c r="E35" s="126"/>
      <c r="F35" s="126"/>
      <c r="G35" s="178"/>
    </row>
    <row r="36" spans="1:7" ht="15" customHeight="1">
      <c r="A36" s="90" t="s">
        <v>91</v>
      </c>
      <c r="B36" s="84" t="s">
        <v>440</v>
      </c>
      <c r="C36" s="126"/>
      <c r="D36" s="126"/>
      <c r="E36" s="126"/>
      <c r="F36" s="126"/>
      <c r="G36" s="178"/>
    </row>
    <row r="37" spans="1:7" ht="15" customHeight="1">
      <c r="A37" s="90" t="s">
        <v>441</v>
      </c>
      <c r="B37" s="84" t="s">
        <v>442</v>
      </c>
      <c r="C37" s="126"/>
      <c r="D37" s="126"/>
      <c r="E37" s="126"/>
      <c r="F37" s="126"/>
      <c r="G37" s="178"/>
    </row>
    <row r="38" spans="1:7" ht="15" customHeight="1">
      <c r="A38" s="90" t="s">
        <v>443</v>
      </c>
      <c r="B38" s="84" t="s">
        <v>444</v>
      </c>
      <c r="C38" s="126"/>
      <c r="D38" s="126"/>
      <c r="E38" s="126"/>
      <c r="F38" s="126"/>
      <c r="G38" s="178"/>
    </row>
    <row r="39" spans="1:7" ht="15" customHeight="1">
      <c r="A39" s="90" t="s">
        <v>445</v>
      </c>
      <c r="B39" s="84" t="s">
        <v>446</v>
      </c>
      <c r="C39" s="126"/>
      <c r="D39" s="126"/>
      <c r="E39" s="126"/>
      <c r="F39" s="126"/>
      <c r="G39" s="178"/>
    </row>
    <row r="40" spans="1:7" ht="15" customHeight="1">
      <c r="A40" s="90" t="s">
        <v>92</v>
      </c>
      <c r="B40" s="84" t="s">
        <v>447</v>
      </c>
      <c r="C40" s="126"/>
      <c r="D40" s="126"/>
      <c r="E40" s="126"/>
      <c r="F40" s="126"/>
      <c r="G40" s="178"/>
    </row>
    <row r="41" spans="1:7" ht="15" customHeight="1">
      <c r="A41" s="90" t="s">
        <v>93</v>
      </c>
      <c r="B41" s="84" t="s">
        <v>448</v>
      </c>
      <c r="C41" s="126"/>
      <c r="D41" s="126"/>
      <c r="E41" s="126"/>
      <c r="F41" s="126"/>
      <c r="G41" s="178"/>
    </row>
    <row r="42" spans="1:7" ht="15" customHeight="1">
      <c r="A42" s="90" t="s">
        <v>94</v>
      </c>
      <c r="B42" s="84" t="s">
        <v>449</v>
      </c>
      <c r="C42" s="126"/>
      <c r="D42" s="126"/>
      <c r="E42" s="126"/>
      <c r="F42" s="126"/>
      <c r="G42" s="178"/>
    </row>
    <row r="43" spans="1:7" ht="15" customHeight="1">
      <c r="A43" s="92" t="s">
        <v>117</v>
      </c>
      <c r="B43" s="97" t="s">
        <v>450</v>
      </c>
      <c r="C43" s="127">
        <f>SUM(C33:C42)</f>
        <v>2000</v>
      </c>
      <c r="D43" s="127">
        <f>SUM(D34:D42)</f>
        <v>0</v>
      </c>
      <c r="E43" s="126"/>
      <c r="F43" s="127">
        <f>SUM(C43:E43)</f>
        <v>2000</v>
      </c>
      <c r="G43" s="192">
        <f>SUM(G33:G42)</f>
        <v>1412</v>
      </c>
    </row>
    <row r="44" spans="1:7" ht="15" customHeight="1">
      <c r="A44" s="90" t="s">
        <v>459</v>
      </c>
      <c r="B44" s="84" t="s">
        <v>460</v>
      </c>
      <c r="C44" s="126"/>
      <c r="D44" s="126"/>
      <c r="E44" s="126"/>
      <c r="F44" s="126"/>
      <c r="G44" s="178"/>
    </row>
    <row r="45" spans="1:7" ht="15" customHeight="1">
      <c r="A45" s="80" t="s">
        <v>98</v>
      </c>
      <c r="B45" s="84" t="s">
        <v>461</v>
      </c>
      <c r="C45" s="126"/>
      <c r="D45" s="126"/>
      <c r="E45" s="126"/>
      <c r="F45" s="126"/>
      <c r="G45" s="178"/>
    </row>
    <row r="46" spans="1:7" ht="15" customHeight="1">
      <c r="A46" s="90" t="s">
        <v>99</v>
      </c>
      <c r="B46" s="84" t="s">
        <v>462</v>
      </c>
      <c r="C46" s="126"/>
      <c r="D46" s="126"/>
      <c r="E46" s="126"/>
      <c r="F46" s="126"/>
      <c r="G46" s="178"/>
    </row>
    <row r="47" spans="1:7" ht="15" customHeight="1">
      <c r="A47" s="88" t="s">
        <v>119</v>
      </c>
      <c r="B47" s="97" t="s">
        <v>463</v>
      </c>
      <c r="C47" s="126"/>
      <c r="D47" s="126"/>
      <c r="E47" s="126"/>
      <c r="F47" s="126"/>
      <c r="G47" s="192">
        <f>SUM(G44:G46)</f>
        <v>0</v>
      </c>
    </row>
    <row r="48" spans="1:7" ht="15" customHeight="1">
      <c r="A48" s="95" t="s">
        <v>139</v>
      </c>
      <c r="B48" s="122"/>
      <c r="C48" s="126">
        <f>C18+C32+C43+C47</f>
        <v>54000</v>
      </c>
      <c r="D48" s="126"/>
      <c r="E48" s="126"/>
      <c r="F48" s="126">
        <f>SUM(C48:E48)</f>
        <v>54000</v>
      </c>
      <c r="G48" s="192">
        <f>G18+G32+G43+G47</f>
        <v>58558</v>
      </c>
    </row>
    <row r="49" spans="1:7" ht="15" customHeight="1">
      <c r="A49" s="80" t="s">
        <v>413</v>
      </c>
      <c r="B49" s="84" t="s">
        <v>414</v>
      </c>
      <c r="C49" s="126"/>
      <c r="D49" s="126"/>
      <c r="E49" s="126"/>
      <c r="F49" s="126"/>
      <c r="G49" s="178"/>
    </row>
    <row r="50" spans="1:7" ht="15" customHeight="1">
      <c r="A50" s="80" t="s">
        <v>415</v>
      </c>
      <c r="B50" s="84" t="s">
        <v>416</v>
      </c>
      <c r="C50" s="126"/>
      <c r="D50" s="126"/>
      <c r="E50" s="126"/>
      <c r="F50" s="126"/>
      <c r="G50" s="178"/>
    </row>
    <row r="51" spans="1:7" ht="15" customHeight="1">
      <c r="A51" s="80" t="s">
        <v>76</v>
      </c>
      <c r="B51" s="84" t="s">
        <v>417</v>
      </c>
      <c r="C51" s="126"/>
      <c r="D51" s="126"/>
      <c r="E51" s="126"/>
      <c r="F51" s="126"/>
      <c r="G51" s="178"/>
    </row>
    <row r="52" spans="1:7" ht="15" customHeight="1">
      <c r="A52" s="80" t="s">
        <v>77</v>
      </c>
      <c r="B52" s="84" t="s">
        <v>418</v>
      </c>
      <c r="C52" s="126"/>
      <c r="D52" s="126"/>
      <c r="E52" s="126"/>
      <c r="F52" s="126"/>
      <c r="G52" s="178"/>
    </row>
    <row r="53" spans="1:7" ht="15" customHeight="1">
      <c r="A53" s="80" t="s">
        <v>78</v>
      </c>
      <c r="B53" s="84" t="s">
        <v>419</v>
      </c>
      <c r="C53" s="126"/>
      <c r="D53" s="126"/>
      <c r="E53" s="126"/>
      <c r="F53" s="126"/>
      <c r="G53" s="178"/>
    </row>
    <row r="54" spans="1:7" ht="15" customHeight="1">
      <c r="A54" s="88" t="s">
        <v>113</v>
      </c>
      <c r="B54" s="97" t="s">
        <v>420</v>
      </c>
      <c r="C54" s="126"/>
      <c r="D54" s="126"/>
      <c r="E54" s="126"/>
      <c r="F54" s="126"/>
      <c r="G54" s="192">
        <f>SUM(G49:G53)</f>
        <v>0</v>
      </c>
    </row>
    <row r="55" spans="1:7" ht="15" customHeight="1">
      <c r="A55" s="90" t="s">
        <v>95</v>
      </c>
      <c r="B55" s="84" t="s">
        <v>451</v>
      </c>
      <c r="C55" s="126"/>
      <c r="D55" s="126"/>
      <c r="E55" s="126"/>
      <c r="F55" s="126"/>
      <c r="G55" s="178"/>
    </row>
    <row r="56" spans="1:7" ht="15" customHeight="1">
      <c r="A56" s="90" t="s">
        <v>96</v>
      </c>
      <c r="B56" s="84" t="s">
        <v>452</v>
      </c>
      <c r="C56" s="126"/>
      <c r="D56" s="126"/>
      <c r="E56" s="126"/>
      <c r="F56" s="126"/>
      <c r="G56" s="178"/>
    </row>
    <row r="57" spans="1:7" ht="15" customHeight="1">
      <c r="A57" s="90" t="s">
        <v>453</v>
      </c>
      <c r="B57" s="84" t="s">
        <v>454</v>
      </c>
      <c r="C57" s="126"/>
      <c r="D57" s="126"/>
      <c r="E57" s="126"/>
      <c r="F57" s="126"/>
      <c r="G57" s="178"/>
    </row>
    <row r="58" spans="1:7" ht="15" customHeight="1">
      <c r="A58" s="90" t="s">
        <v>97</v>
      </c>
      <c r="B58" s="84" t="s">
        <v>455</v>
      </c>
      <c r="C58" s="126"/>
      <c r="D58" s="126"/>
      <c r="E58" s="126"/>
      <c r="F58" s="126"/>
      <c r="G58" s="178"/>
    </row>
    <row r="59" spans="1:7" ht="15" customHeight="1">
      <c r="A59" s="90" t="s">
        <v>456</v>
      </c>
      <c r="B59" s="84" t="s">
        <v>457</v>
      </c>
      <c r="C59" s="126"/>
      <c r="D59" s="126"/>
      <c r="E59" s="126"/>
      <c r="F59" s="126"/>
      <c r="G59" s="178"/>
    </row>
    <row r="60" spans="1:7" ht="15" customHeight="1">
      <c r="A60" s="88" t="s">
        <v>118</v>
      </c>
      <c r="B60" s="97" t="s">
        <v>458</v>
      </c>
      <c r="C60" s="126"/>
      <c r="D60" s="126"/>
      <c r="E60" s="126"/>
      <c r="F60" s="126"/>
      <c r="G60" s="192">
        <f>SUM(G56:G59)</f>
        <v>0</v>
      </c>
    </row>
    <row r="61" spans="1:7" ht="15" customHeight="1">
      <c r="A61" s="90" t="s">
        <v>464</v>
      </c>
      <c r="B61" s="84" t="s">
        <v>465</v>
      </c>
      <c r="C61" s="126"/>
      <c r="D61" s="126"/>
      <c r="E61" s="126"/>
      <c r="F61" s="126"/>
      <c r="G61" s="178"/>
    </row>
    <row r="62" spans="1:7" ht="15" customHeight="1">
      <c r="A62" s="80" t="s">
        <v>100</v>
      </c>
      <c r="B62" s="84" t="s">
        <v>466</v>
      </c>
      <c r="C62" s="126"/>
      <c r="D62" s="126"/>
      <c r="E62" s="126"/>
      <c r="F62" s="126"/>
      <c r="G62" s="178"/>
    </row>
    <row r="63" spans="1:7" ht="15" customHeight="1">
      <c r="A63" s="90" t="s">
        <v>101</v>
      </c>
      <c r="B63" s="84" t="s">
        <v>467</v>
      </c>
      <c r="C63" s="126"/>
      <c r="D63" s="126"/>
      <c r="E63" s="126"/>
      <c r="F63" s="126"/>
      <c r="G63" s="178"/>
    </row>
    <row r="64" spans="1:7" ht="15" customHeight="1">
      <c r="A64" s="88" t="s">
        <v>121</v>
      </c>
      <c r="B64" s="97" t="s">
        <v>468</v>
      </c>
      <c r="C64" s="126"/>
      <c r="D64" s="126"/>
      <c r="E64" s="126"/>
      <c r="F64" s="126"/>
      <c r="G64" s="192">
        <f>SUM(G61:G63)</f>
        <v>0</v>
      </c>
    </row>
    <row r="65" spans="1:7" ht="15" customHeight="1">
      <c r="A65" s="95" t="s">
        <v>138</v>
      </c>
      <c r="B65" s="122"/>
      <c r="C65" s="126"/>
      <c r="D65" s="126"/>
      <c r="E65" s="126"/>
      <c r="F65" s="126"/>
      <c r="G65" s="192">
        <f>G54+G60+G64</f>
        <v>0</v>
      </c>
    </row>
    <row r="66" spans="1:7" ht="15.75">
      <c r="A66" s="123" t="s">
        <v>120</v>
      </c>
      <c r="B66" s="98" t="s">
        <v>469</v>
      </c>
      <c r="C66" s="127">
        <f>SUM(C48:C65)</f>
        <v>54000</v>
      </c>
      <c r="D66" s="127">
        <f>SUM(D48:D65)</f>
        <v>0</v>
      </c>
      <c r="E66" s="126"/>
      <c r="F66" s="127">
        <f>SUM(C66:E66)</f>
        <v>54000</v>
      </c>
      <c r="G66" s="192">
        <f>G48+G65</f>
        <v>58558</v>
      </c>
    </row>
    <row r="67" spans="1:7" ht="15.75">
      <c r="A67" s="124" t="s">
        <v>188</v>
      </c>
      <c r="B67" s="125"/>
      <c r="C67" s="126"/>
      <c r="D67" s="126"/>
      <c r="E67" s="126"/>
      <c r="F67" s="126"/>
      <c r="G67" s="178"/>
    </row>
    <row r="68" spans="1:7" ht="15.75">
      <c r="A68" s="124" t="s">
        <v>189</v>
      </c>
      <c r="B68" s="125"/>
      <c r="C68" s="126"/>
      <c r="D68" s="126"/>
      <c r="E68" s="126"/>
      <c r="F68" s="126"/>
      <c r="G68" s="178"/>
    </row>
    <row r="69" spans="1:7" ht="15">
      <c r="A69" s="104" t="s">
        <v>102</v>
      </c>
      <c r="B69" s="80" t="s">
        <v>470</v>
      </c>
      <c r="C69" s="126"/>
      <c r="D69" s="126"/>
      <c r="E69" s="126"/>
      <c r="F69" s="126"/>
      <c r="G69" s="178"/>
    </row>
    <row r="70" spans="1:7" ht="15">
      <c r="A70" s="90" t="s">
        <v>471</v>
      </c>
      <c r="B70" s="80" t="s">
        <v>472</v>
      </c>
      <c r="C70" s="126"/>
      <c r="D70" s="126"/>
      <c r="E70" s="126"/>
      <c r="F70" s="126"/>
      <c r="G70" s="178"/>
    </row>
    <row r="71" spans="1:7" ht="15">
      <c r="A71" s="104" t="s">
        <v>103</v>
      </c>
      <c r="B71" s="80" t="s">
        <v>473</v>
      </c>
      <c r="C71" s="126"/>
      <c r="D71" s="126"/>
      <c r="E71" s="126"/>
      <c r="F71" s="126"/>
      <c r="G71" s="178"/>
    </row>
    <row r="72" spans="1:7" ht="15">
      <c r="A72" s="102" t="s">
        <v>122</v>
      </c>
      <c r="B72" s="85" t="s">
        <v>474</v>
      </c>
      <c r="C72" s="126"/>
      <c r="D72" s="126"/>
      <c r="E72" s="126"/>
      <c r="F72" s="126"/>
      <c r="G72" s="192">
        <v>0</v>
      </c>
    </row>
    <row r="73" spans="1:7" ht="15">
      <c r="A73" s="90" t="s">
        <v>104</v>
      </c>
      <c r="B73" s="80" t="s">
        <v>475</v>
      </c>
      <c r="C73" s="126"/>
      <c r="D73" s="126"/>
      <c r="E73" s="126"/>
      <c r="F73" s="126"/>
      <c r="G73" s="178"/>
    </row>
    <row r="74" spans="1:7" ht="15">
      <c r="A74" s="104" t="s">
        <v>476</v>
      </c>
      <c r="B74" s="80" t="s">
        <v>477</v>
      </c>
      <c r="C74" s="126"/>
      <c r="D74" s="126"/>
      <c r="E74" s="126"/>
      <c r="F74" s="126"/>
      <c r="G74" s="178"/>
    </row>
    <row r="75" spans="1:7" ht="15">
      <c r="A75" s="90" t="s">
        <v>105</v>
      </c>
      <c r="B75" s="80" t="s">
        <v>478</v>
      </c>
      <c r="C75" s="126"/>
      <c r="D75" s="126"/>
      <c r="E75" s="126"/>
      <c r="F75" s="126"/>
      <c r="G75" s="178"/>
    </row>
    <row r="76" spans="1:7" ht="15">
      <c r="A76" s="104" t="s">
        <v>479</v>
      </c>
      <c r="B76" s="80" t="s">
        <v>480</v>
      </c>
      <c r="C76" s="126"/>
      <c r="D76" s="126"/>
      <c r="E76" s="126"/>
      <c r="F76" s="126"/>
      <c r="G76" s="178"/>
    </row>
    <row r="77" spans="1:7" ht="15">
      <c r="A77" s="106" t="s">
        <v>123</v>
      </c>
      <c r="B77" s="85" t="s">
        <v>481</v>
      </c>
      <c r="C77" s="126"/>
      <c r="D77" s="126"/>
      <c r="E77" s="126"/>
      <c r="F77" s="126"/>
      <c r="G77" s="192">
        <f>SUM(G73:G76)</f>
        <v>0</v>
      </c>
    </row>
    <row r="78" spans="1:7" ht="15">
      <c r="A78" s="80" t="s">
        <v>186</v>
      </c>
      <c r="B78" s="80" t="s">
        <v>482</v>
      </c>
      <c r="C78" s="207">
        <v>1518</v>
      </c>
      <c r="D78" s="207"/>
      <c r="E78" s="207"/>
      <c r="F78" s="207">
        <f>SUM(C78:E78)</f>
        <v>1518</v>
      </c>
      <c r="G78" s="178">
        <v>1518</v>
      </c>
    </row>
    <row r="79" spans="1:7" ht="15">
      <c r="A79" s="80" t="s">
        <v>187</v>
      </c>
      <c r="B79" s="80" t="s">
        <v>482</v>
      </c>
      <c r="C79" s="207"/>
      <c r="D79" s="207"/>
      <c r="E79" s="207"/>
      <c r="F79" s="207"/>
      <c r="G79" s="178"/>
    </row>
    <row r="80" spans="1:7" ht="15">
      <c r="A80" s="80" t="s">
        <v>184</v>
      </c>
      <c r="B80" s="80" t="s">
        <v>483</v>
      </c>
      <c r="C80" s="207"/>
      <c r="D80" s="207"/>
      <c r="E80" s="207"/>
      <c r="F80" s="207"/>
      <c r="G80" s="178"/>
    </row>
    <row r="81" spans="1:7" ht="15">
      <c r="A81" s="80" t="s">
        <v>185</v>
      </c>
      <c r="B81" s="80" t="s">
        <v>483</v>
      </c>
      <c r="C81" s="207"/>
      <c r="D81" s="207"/>
      <c r="E81" s="207"/>
      <c r="F81" s="207"/>
      <c r="G81" s="178"/>
    </row>
    <row r="82" spans="1:7" ht="15">
      <c r="A82" s="85" t="s">
        <v>124</v>
      </c>
      <c r="B82" s="85" t="s">
        <v>484</v>
      </c>
      <c r="C82" s="208">
        <f>SUM(C78:C81)</f>
        <v>1518</v>
      </c>
      <c r="D82" s="208"/>
      <c r="E82" s="208"/>
      <c r="F82" s="208">
        <f>SUM(C82:E82)</f>
        <v>1518</v>
      </c>
      <c r="G82" s="192">
        <f>SUM(G78:G81)</f>
        <v>1518</v>
      </c>
    </row>
    <row r="83" spans="1:7" ht="15">
      <c r="A83" s="104" t="s">
        <v>485</v>
      </c>
      <c r="B83" s="80" t="s">
        <v>486</v>
      </c>
      <c r="C83" s="126"/>
      <c r="D83" s="126"/>
      <c r="E83" s="126"/>
      <c r="F83" s="126"/>
      <c r="G83" s="178"/>
    </row>
    <row r="84" spans="1:7" ht="15">
      <c r="A84" s="104" t="s">
        <v>487</v>
      </c>
      <c r="B84" s="80" t="s">
        <v>488</v>
      </c>
      <c r="C84" s="126"/>
      <c r="D84" s="126"/>
      <c r="E84" s="126"/>
      <c r="F84" s="126"/>
      <c r="G84" s="178"/>
    </row>
    <row r="85" spans="1:7" ht="15">
      <c r="A85" s="104" t="s">
        <v>489</v>
      </c>
      <c r="B85" s="80" t="s">
        <v>490</v>
      </c>
      <c r="C85" s="126">
        <v>18762</v>
      </c>
      <c r="D85" s="126"/>
      <c r="E85" s="126"/>
      <c r="F85" s="126">
        <f>SUM(C85:E85)</f>
        <v>18762</v>
      </c>
      <c r="G85" s="178">
        <v>11893</v>
      </c>
    </row>
    <row r="86" spans="1:7" ht="15">
      <c r="A86" s="104" t="s">
        <v>491</v>
      </c>
      <c r="B86" s="80" t="s">
        <v>492</v>
      </c>
      <c r="C86" s="126"/>
      <c r="D86" s="126"/>
      <c r="E86" s="126"/>
      <c r="F86" s="126"/>
      <c r="G86" s="178"/>
    </row>
    <row r="87" spans="1:7" ht="15">
      <c r="A87" s="90" t="s">
        <v>106</v>
      </c>
      <c r="B87" s="80" t="s">
        <v>493</v>
      </c>
      <c r="C87" s="126"/>
      <c r="D87" s="126"/>
      <c r="E87" s="126"/>
      <c r="F87" s="126"/>
      <c r="G87" s="178"/>
    </row>
    <row r="88" spans="1:7" ht="15">
      <c r="A88" s="102" t="s">
        <v>125</v>
      </c>
      <c r="B88" s="85" t="s">
        <v>494</v>
      </c>
      <c r="C88" s="127">
        <f>SUM(C82:C87)</f>
        <v>20280</v>
      </c>
      <c r="D88" s="127">
        <f>SUM(D85:D87)</f>
        <v>0</v>
      </c>
      <c r="E88" s="126"/>
      <c r="F88" s="127">
        <f>SUM(C88:E88)</f>
        <v>20280</v>
      </c>
      <c r="G88" s="192">
        <f>G72+G77+G82+G83+G84+G85+G86+G87</f>
        <v>13411</v>
      </c>
    </row>
    <row r="89" spans="1:7" ht="15">
      <c r="A89" s="90" t="s">
        <v>495</v>
      </c>
      <c r="B89" s="80" t="s">
        <v>496</v>
      </c>
      <c r="C89" s="126"/>
      <c r="D89" s="126"/>
      <c r="E89" s="126"/>
      <c r="F89" s="126"/>
      <c r="G89" s="178"/>
    </row>
    <row r="90" spans="1:7" ht="15">
      <c r="A90" s="90" t="s">
        <v>497</v>
      </c>
      <c r="B90" s="80" t="s">
        <v>498</v>
      </c>
      <c r="C90" s="126"/>
      <c r="D90" s="126"/>
      <c r="E90" s="126"/>
      <c r="F90" s="126"/>
      <c r="G90" s="178"/>
    </row>
    <row r="91" spans="1:7" ht="15">
      <c r="A91" s="104" t="s">
        <v>0</v>
      </c>
      <c r="B91" s="80" t="s">
        <v>1</v>
      </c>
      <c r="C91" s="126"/>
      <c r="D91" s="126"/>
      <c r="E91" s="126"/>
      <c r="F91" s="126"/>
      <c r="G91" s="178"/>
    </row>
    <row r="92" spans="1:7" ht="15">
      <c r="A92" s="104" t="s">
        <v>107</v>
      </c>
      <c r="B92" s="80" t="s">
        <v>2</v>
      </c>
      <c r="C92" s="126"/>
      <c r="D92" s="126"/>
      <c r="E92" s="126"/>
      <c r="F92" s="126"/>
      <c r="G92" s="178"/>
    </row>
    <row r="93" spans="1:7" ht="15">
      <c r="A93" s="106" t="s">
        <v>126</v>
      </c>
      <c r="B93" s="85" t="s">
        <v>3</v>
      </c>
      <c r="C93" s="126"/>
      <c r="D93" s="126"/>
      <c r="E93" s="126"/>
      <c r="F93" s="126"/>
      <c r="G93" s="192">
        <f>G89+G90+G91+G92</f>
        <v>0</v>
      </c>
    </row>
    <row r="94" spans="1:7" ht="15">
      <c r="A94" s="102" t="s">
        <v>4</v>
      </c>
      <c r="B94" s="85" t="s">
        <v>5</v>
      </c>
      <c r="C94" s="127"/>
      <c r="D94" s="127"/>
      <c r="E94" s="126"/>
      <c r="F94" s="126"/>
      <c r="G94" s="192">
        <v>0</v>
      </c>
    </row>
    <row r="95" spans="1:7" ht="15.75">
      <c r="A95" s="109" t="s">
        <v>127</v>
      </c>
      <c r="B95" s="110" t="s">
        <v>6</v>
      </c>
      <c r="C95" s="127">
        <f>SUM(C88:C94)</f>
        <v>20280</v>
      </c>
      <c r="D95" s="127">
        <f>SUM(D88:D94)</f>
        <v>0</v>
      </c>
      <c r="E95" s="126"/>
      <c r="F95" s="127">
        <f>SUM(C95:E95)</f>
        <v>20280</v>
      </c>
      <c r="G95" s="192">
        <f>G88+G93+G94</f>
        <v>13411</v>
      </c>
    </row>
    <row r="96" spans="1:7" ht="15.75">
      <c r="A96" s="111" t="s">
        <v>109</v>
      </c>
      <c r="B96" s="112"/>
      <c r="C96" s="127">
        <f>C66+C95</f>
        <v>74280</v>
      </c>
      <c r="D96" s="127">
        <v>0</v>
      </c>
      <c r="E96" s="126"/>
      <c r="F96" s="127">
        <f>SUM(C96:E96)</f>
        <v>74280</v>
      </c>
      <c r="G96" s="192">
        <f>G66+G95</f>
        <v>71969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G6" sqref="G6:G96"/>
    </sheetView>
  </sheetViews>
  <sheetFormatPr defaultColWidth="9.140625" defaultRowHeight="15"/>
  <cols>
    <col min="1" max="1" width="92.57421875" style="73" customWidth="1"/>
    <col min="2" max="2" width="9.140625" style="73" customWidth="1"/>
    <col min="3" max="3" width="13.00390625" style="73" customWidth="1"/>
    <col min="4" max="4" width="9.7109375" style="73" customWidth="1"/>
    <col min="5" max="5" width="11.7109375" style="73" customWidth="1"/>
    <col min="6" max="6" width="13.140625" style="73" customWidth="1"/>
    <col min="7" max="7" width="11.57421875" style="73" customWidth="1"/>
    <col min="8" max="16384" width="9.140625" style="73" customWidth="1"/>
  </cols>
  <sheetData>
    <row r="1" spans="1:6" ht="24" customHeight="1">
      <c r="A1" s="223" t="s">
        <v>589</v>
      </c>
      <c r="B1" s="228"/>
      <c r="C1" s="228"/>
      <c r="D1" s="228"/>
      <c r="E1" s="228"/>
      <c r="F1" s="225"/>
    </row>
    <row r="2" spans="1:8" ht="24" customHeight="1">
      <c r="A2" s="226" t="s">
        <v>136</v>
      </c>
      <c r="B2" s="224"/>
      <c r="C2" s="224"/>
      <c r="D2" s="224"/>
      <c r="E2" s="224"/>
      <c r="F2" s="225"/>
      <c r="H2" s="120"/>
    </row>
    <row r="3" ht="18">
      <c r="A3" s="70"/>
    </row>
    <row r="4" spans="1:5" ht="15">
      <c r="A4" s="71" t="s">
        <v>596</v>
      </c>
      <c r="E4" s="160" t="s">
        <v>562</v>
      </c>
    </row>
    <row r="5" spans="1:7" ht="75">
      <c r="A5" s="72" t="s">
        <v>220</v>
      </c>
      <c r="B5" s="74" t="s">
        <v>200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 customHeight="1">
      <c r="A6" s="79" t="s">
        <v>392</v>
      </c>
      <c r="B6" s="84" t="s">
        <v>393</v>
      </c>
      <c r="C6" s="126"/>
      <c r="D6" s="126"/>
      <c r="E6" s="126"/>
      <c r="F6" s="126"/>
      <c r="G6" s="178"/>
    </row>
    <row r="7" spans="1:7" ht="15" customHeight="1">
      <c r="A7" s="80" t="s">
        <v>394</v>
      </c>
      <c r="B7" s="84" t="s">
        <v>395</v>
      </c>
      <c r="C7" s="126"/>
      <c r="D7" s="126"/>
      <c r="E7" s="126"/>
      <c r="F7" s="126"/>
      <c r="G7" s="178"/>
    </row>
    <row r="8" spans="1:7" ht="15" customHeight="1">
      <c r="A8" s="80" t="s">
        <v>396</v>
      </c>
      <c r="B8" s="84" t="s">
        <v>397</v>
      </c>
      <c r="C8" s="126"/>
      <c r="D8" s="126"/>
      <c r="E8" s="126"/>
      <c r="F8" s="126"/>
      <c r="G8" s="178"/>
    </row>
    <row r="9" spans="1:7" ht="15" customHeight="1">
      <c r="A9" s="80" t="s">
        <v>398</v>
      </c>
      <c r="B9" s="84" t="s">
        <v>399</v>
      </c>
      <c r="C9" s="126"/>
      <c r="D9" s="126"/>
      <c r="E9" s="126"/>
      <c r="F9" s="126"/>
      <c r="G9" s="178"/>
    </row>
    <row r="10" spans="1:7" ht="15" customHeight="1">
      <c r="A10" s="80" t="s">
        <v>400</v>
      </c>
      <c r="B10" s="84" t="s">
        <v>401</v>
      </c>
      <c r="C10" s="126"/>
      <c r="D10" s="126"/>
      <c r="E10" s="126"/>
      <c r="F10" s="126"/>
      <c r="G10" s="178"/>
    </row>
    <row r="11" spans="1:7" ht="15" customHeight="1">
      <c r="A11" s="80" t="s">
        <v>402</v>
      </c>
      <c r="B11" s="84" t="s">
        <v>403</v>
      </c>
      <c r="C11" s="126"/>
      <c r="D11" s="126"/>
      <c r="E11" s="126"/>
      <c r="F11" s="126"/>
      <c r="G11" s="178"/>
    </row>
    <row r="12" spans="1:7" ht="15" customHeight="1">
      <c r="A12" s="85" t="s">
        <v>111</v>
      </c>
      <c r="B12" s="121" t="s">
        <v>404</v>
      </c>
      <c r="C12" s="126"/>
      <c r="D12" s="126"/>
      <c r="E12" s="126"/>
      <c r="F12" s="126"/>
      <c r="G12" s="192">
        <f>SUM(G6:G11)</f>
        <v>0</v>
      </c>
    </row>
    <row r="13" spans="1:7" ht="15" customHeight="1">
      <c r="A13" s="80" t="s">
        <v>405</v>
      </c>
      <c r="B13" s="84" t="s">
        <v>406</v>
      </c>
      <c r="C13" s="126"/>
      <c r="D13" s="126"/>
      <c r="E13" s="126"/>
      <c r="F13" s="126"/>
      <c r="G13" s="178"/>
    </row>
    <row r="14" spans="1:7" ht="15" customHeight="1">
      <c r="A14" s="80" t="s">
        <v>407</v>
      </c>
      <c r="B14" s="84" t="s">
        <v>408</v>
      </c>
      <c r="C14" s="126"/>
      <c r="D14" s="126"/>
      <c r="E14" s="126"/>
      <c r="F14" s="126"/>
      <c r="G14" s="178"/>
    </row>
    <row r="15" spans="1:7" ht="15" customHeight="1">
      <c r="A15" s="80" t="s">
        <v>73</v>
      </c>
      <c r="B15" s="84" t="s">
        <v>409</v>
      </c>
      <c r="C15" s="126"/>
      <c r="D15" s="126"/>
      <c r="E15" s="126"/>
      <c r="F15" s="126"/>
      <c r="G15" s="178"/>
    </row>
    <row r="16" spans="1:7" ht="15" customHeight="1">
      <c r="A16" s="80" t="s">
        <v>74</v>
      </c>
      <c r="B16" s="84" t="s">
        <v>410</v>
      </c>
      <c r="C16" s="126"/>
      <c r="D16" s="126"/>
      <c r="E16" s="126"/>
      <c r="F16" s="126"/>
      <c r="G16" s="178"/>
    </row>
    <row r="17" spans="1:7" ht="15" customHeight="1">
      <c r="A17" s="80" t="s">
        <v>75</v>
      </c>
      <c r="B17" s="84" t="s">
        <v>411</v>
      </c>
      <c r="C17" s="126"/>
      <c r="D17" s="126"/>
      <c r="E17" s="126"/>
      <c r="F17" s="126">
        <f>SUM(C17:E17)</f>
        <v>0</v>
      </c>
      <c r="G17" s="178"/>
    </row>
    <row r="18" spans="1:7" ht="15" customHeight="1">
      <c r="A18" s="88" t="s">
        <v>112</v>
      </c>
      <c r="B18" s="97" t="s">
        <v>412</v>
      </c>
      <c r="C18" s="127">
        <f>SUM(C15:C17)</f>
        <v>0</v>
      </c>
      <c r="D18" s="127">
        <f>SUM(D15:D17)</f>
        <v>0</v>
      </c>
      <c r="E18" s="126"/>
      <c r="F18" s="127">
        <f>SUM(C18:E18)</f>
        <v>0</v>
      </c>
      <c r="G18" s="192">
        <f>SUM(G12:G17)</f>
        <v>0</v>
      </c>
    </row>
    <row r="19" spans="1:7" ht="15" customHeight="1">
      <c r="A19" s="80" t="s">
        <v>79</v>
      </c>
      <c r="B19" s="84" t="s">
        <v>421</v>
      </c>
      <c r="C19" s="126"/>
      <c r="D19" s="126"/>
      <c r="E19" s="126"/>
      <c r="F19" s="126"/>
      <c r="G19" s="178"/>
    </row>
    <row r="20" spans="1:7" ht="15" customHeight="1">
      <c r="A20" s="80" t="s">
        <v>80</v>
      </c>
      <c r="B20" s="84" t="s">
        <v>422</v>
      </c>
      <c r="C20" s="126"/>
      <c r="D20" s="126"/>
      <c r="E20" s="126"/>
      <c r="F20" s="126"/>
      <c r="G20" s="178"/>
    </row>
    <row r="21" spans="1:7" ht="15" customHeight="1">
      <c r="A21" s="85" t="s">
        <v>114</v>
      </c>
      <c r="B21" s="121" t="s">
        <v>423</v>
      </c>
      <c r="C21" s="126"/>
      <c r="D21" s="126"/>
      <c r="E21" s="126"/>
      <c r="F21" s="126"/>
      <c r="G21" s="178"/>
    </row>
    <row r="22" spans="1:7" ht="15" customHeight="1">
      <c r="A22" s="80" t="s">
        <v>81</v>
      </c>
      <c r="B22" s="84" t="s">
        <v>424</v>
      </c>
      <c r="C22" s="126"/>
      <c r="D22" s="126"/>
      <c r="E22" s="126"/>
      <c r="F22" s="126"/>
      <c r="G22" s="178"/>
    </row>
    <row r="23" spans="1:7" ht="15" customHeight="1">
      <c r="A23" s="80" t="s">
        <v>82</v>
      </c>
      <c r="B23" s="84" t="s">
        <v>425</v>
      </c>
      <c r="C23" s="126"/>
      <c r="D23" s="126"/>
      <c r="E23" s="126"/>
      <c r="F23" s="126"/>
      <c r="G23" s="178"/>
    </row>
    <row r="24" spans="1:7" ht="15" customHeight="1">
      <c r="A24" s="80" t="s">
        <v>83</v>
      </c>
      <c r="B24" s="84" t="s">
        <v>426</v>
      </c>
      <c r="C24" s="126"/>
      <c r="D24" s="126"/>
      <c r="E24" s="126"/>
      <c r="F24" s="126"/>
      <c r="G24" s="192"/>
    </row>
    <row r="25" spans="1:7" ht="15" customHeight="1">
      <c r="A25" s="80" t="s">
        <v>84</v>
      </c>
      <c r="B25" s="84" t="s">
        <v>427</v>
      </c>
      <c r="C25" s="126"/>
      <c r="D25" s="126"/>
      <c r="E25" s="126"/>
      <c r="F25" s="126"/>
      <c r="G25" s="178"/>
    </row>
    <row r="26" spans="1:7" ht="15" customHeight="1">
      <c r="A26" s="80" t="s">
        <v>85</v>
      </c>
      <c r="B26" s="84" t="s">
        <v>428</v>
      </c>
      <c r="C26" s="126"/>
      <c r="D26" s="126"/>
      <c r="E26" s="126"/>
      <c r="F26" s="126"/>
      <c r="G26" s="178"/>
    </row>
    <row r="27" spans="1:7" ht="15" customHeight="1">
      <c r="A27" s="80" t="s">
        <v>429</v>
      </c>
      <c r="B27" s="84" t="s">
        <v>430</v>
      </c>
      <c r="C27" s="126"/>
      <c r="D27" s="126"/>
      <c r="E27" s="126"/>
      <c r="F27" s="126"/>
      <c r="G27" s="178"/>
    </row>
    <row r="28" spans="1:7" ht="15" customHeight="1">
      <c r="A28" s="80" t="s">
        <v>86</v>
      </c>
      <c r="B28" s="84" t="s">
        <v>431</v>
      </c>
      <c r="C28" s="126"/>
      <c r="D28" s="126"/>
      <c r="E28" s="126"/>
      <c r="F28" s="126"/>
      <c r="G28" s="178"/>
    </row>
    <row r="29" spans="1:7" ht="15" customHeight="1">
      <c r="A29" s="80" t="s">
        <v>87</v>
      </c>
      <c r="B29" s="84" t="s">
        <v>432</v>
      </c>
      <c r="C29" s="126"/>
      <c r="D29" s="126"/>
      <c r="E29" s="126"/>
      <c r="F29" s="126"/>
      <c r="G29" s="178"/>
    </row>
    <row r="30" spans="1:7" ht="15" customHeight="1">
      <c r="A30" s="85" t="s">
        <v>115</v>
      </c>
      <c r="B30" s="121" t="s">
        <v>433</v>
      </c>
      <c r="C30" s="126"/>
      <c r="D30" s="126"/>
      <c r="E30" s="126"/>
      <c r="F30" s="126"/>
      <c r="G30" s="192">
        <f>SUM(G25:G29)</f>
        <v>0</v>
      </c>
    </row>
    <row r="31" spans="1:7" ht="15" customHeight="1">
      <c r="A31" s="80" t="s">
        <v>88</v>
      </c>
      <c r="B31" s="84" t="s">
        <v>434</v>
      </c>
      <c r="C31" s="126"/>
      <c r="D31" s="126"/>
      <c r="E31" s="126"/>
      <c r="F31" s="126"/>
      <c r="G31" s="192"/>
    </row>
    <row r="32" spans="1:7" ht="15" customHeight="1">
      <c r="A32" s="88" t="s">
        <v>116</v>
      </c>
      <c r="B32" s="97" t="s">
        <v>435</v>
      </c>
      <c r="C32" s="126"/>
      <c r="D32" s="126"/>
      <c r="E32" s="126"/>
      <c r="F32" s="126"/>
      <c r="G32" s="192">
        <f>G21+G22+G23+G24+G30+G31</f>
        <v>0</v>
      </c>
    </row>
    <row r="33" spans="1:7" ht="15" customHeight="1">
      <c r="A33" s="90" t="s">
        <v>436</v>
      </c>
      <c r="B33" s="84" t="s">
        <v>437</v>
      </c>
      <c r="C33" s="126"/>
      <c r="D33" s="126"/>
      <c r="E33" s="126"/>
      <c r="F33" s="126"/>
      <c r="G33" s="178"/>
    </row>
    <row r="34" spans="1:7" ht="15" customHeight="1">
      <c r="A34" s="90" t="s">
        <v>89</v>
      </c>
      <c r="B34" s="84" t="s">
        <v>438</v>
      </c>
      <c r="C34" s="126">
        <v>924</v>
      </c>
      <c r="D34" s="126"/>
      <c r="E34" s="126"/>
      <c r="F34" s="126">
        <f>SUM(C34:E34)</f>
        <v>924</v>
      </c>
      <c r="G34" s="178">
        <v>5</v>
      </c>
    </row>
    <row r="35" spans="1:7" ht="15" customHeight="1">
      <c r="A35" s="90" t="s">
        <v>90</v>
      </c>
      <c r="B35" s="84" t="s">
        <v>439</v>
      </c>
      <c r="C35" s="126"/>
      <c r="D35" s="126"/>
      <c r="E35" s="126"/>
      <c r="F35" s="126"/>
      <c r="G35" s="178"/>
    </row>
    <row r="36" spans="1:7" ht="15" customHeight="1">
      <c r="A36" s="90" t="s">
        <v>91</v>
      </c>
      <c r="B36" s="84" t="s">
        <v>440</v>
      </c>
      <c r="C36" s="126"/>
      <c r="D36" s="126"/>
      <c r="E36" s="126"/>
      <c r="F36" s="126"/>
      <c r="G36" s="178"/>
    </row>
    <row r="37" spans="1:7" ht="15" customHeight="1">
      <c r="A37" s="90" t="s">
        <v>441</v>
      </c>
      <c r="B37" s="84" t="s">
        <v>442</v>
      </c>
      <c r="C37" s="126"/>
      <c r="D37" s="126"/>
      <c r="E37" s="126"/>
      <c r="F37" s="126"/>
      <c r="G37" s="178">
        <v>1207</v>
      </c>
    </row>
    <row r="38" spans="1:7" ht="15" customHeight="1">
      <c r="A38" s="90" t="s">
        <v>443</v>
      </c>
      <c r="B38" s="84" t="s">
        <v>444</v>
      </c>
      <c r="C38" s="126">
        <v>250</v>
      </c>
      <c r="D38" s="126"/>
      <c r="E38" s="126"/>
      <c r="F38" s="126"/>
      <c r="G38" s="178">
        <v>264</v>
      </c>
    </row>
    <row r="39" spans="1:7" ht="15" customHeight="1">
      <c r="A39" s="90" t="s">
        <v>445</v>
      </c>
      <c r="B39" s="84" t="s">
        <v>446</v>
      </c>
      <c r="C39" s="126"/>
      <c r="D39" s="126"/>
      <c r="E39" s="126"/>
      <c r="F39" s="126"/>
      <c r="G39" s="178"/>
    </row>
    <row r="40" spans="1:7" ht="15" customHeight="1">
      <c r="A40" s="90" t="s">
        <v>92</v>
      </c>
      <c r="B40" s="84" t="s">
        <v>447</v>
      </c>
      <c r="C40" s="126"/>
      <c r="D40" s="126"/>
      <c r="E40" s="126"/>
      <c r="F40" s="126"/>
      <c r="G40" s="178"/>
    </row>
    <row r="41" spans="1:7" ht="15" customHeight="1">
      <c r="A41" s="90" t="s">
        <v>93</v>
      </c>
      <c r="B41" s="84" t="s">
        <v>448</v>
      </c>
      <c r="C41" s="126"/>
      <c r="D41" s="126"/>
      <c r="E41" s="126"/>
      <c r="F41" s="126"/>
      <c r="G41" s="178"/>
    </row>
    <row r="42" spans="1:7" ht="15" customHeight="1">
      <c r="A42" s="90" t="s">
        <v>94</v>
      </c>
      <c r="B42" s="84" t="s">
        <v>449</v>
      </c>
      <c r="C42" s="126"/>
      <c r="D42" s="126"/>
      <c r="E42" s="126"/>
      <c r="F42" s="126"/>
      <c r="G42" s="178">
        <v>6</v>
      </c>
    </row>
    <row r="43" spans="1:7" ht="15" customHeight="1">
      <c r="A43" s="92" t="s">
        <v>117</v>
      </c>
      <c r="B43" s="97" t="s">
        <v>450</v>
      </c>
      <c r="C43" s="127">
        <f>SUM(C33:C42)</f>
        <v>1174</v>
      </c>
      <c r="D43" s="127">
        <f>SUM(D34:D42)</f>
        <v>0</v>
      </c>
      <c r="E43" s="126"/>
      <c r="F43" s="127">
        <f>SUM(C43:E43)</f>
        <v>1174</v>
      </c>
      <c r="G43" s="192">
        <f>SUM(G33:G42)</f>
        <v>1482</v>
      </c>
    </row>
    <row r="44" spans="1:7" ht="15" customHeight="1">
      <c r="A44" s="90" t="s">
        <v>459</v>
      </c>
      <c r="B44" s="84" t="s">
        <v>460</v>
      </c>
      <c r="C44" s="126"/>
      <c r="D44" s="126"/>
      <c r="E44" s="126"/>
      <c r="F44" s="126"/>
      <c r="G44" s="178"/>
    </row>
    <row r="45" spans="1:7" ht="15" customHeight="1">
      <c r="A45" s="80" t="s">
        <v>98</v>
      </c>
      <c r="B45" s="84" t="s">
        <v>461</v>
      </c>
      <c r="C45" s="126"/>
      <c r="D45" s="126"/>
      <c r="E45" s="126"/>
      <c r="F45" s="126"/>
      <c r="G45" s="178"/>
    </row>
    <row r="46" spans="1:7" ht="15" customHeight="1">
      <c r="A46" s="90" t="s">
        <v>99</v>
      </c>
      <c r="B46" s="84" t="s">
        <v>462</v>
      </c>
      <c r="C46" s="126"/>
      <c r="D46" s="126"/>
      <c r="E46" s="126"/>
      <c r="F46" s="126"/>
      <c r="G46" s="178"/>
    </row>
    <row r="47" spans="1:7" ht="15" customHeight="1">
      <c r="A47" s="88" t="s">
        <v>119</v>
      </c>
      <c r="B47" s="97" t="s">
        <v>463</v>
      </c>
      <c r="C47" s="126"/>
      <c r="D47" s="126"/>
      <c r="E47" s="126"/>
      <c r="F47" s="126"/>
      <c r="G47" s="192">
        <f>SUM(G44:G46)</f>
        <v>0</v>
      </c>
    </row>
    <row r="48" spans="1:7" ht="15" customHeight="1">
      <c r="A48" s="95" t="s">
        <v>139</v>
      </c>
      <c r="B48" s="122"/>
      <c r="C48" s="126">
        <f>C18+C32+C43+C47</f>
        <v>1174</v>
      </c>
      <c r="D48" s="126"/>
      <c r="E48" s="126"/>
      <c r="F48" s="126">
        <f>SUM(C48:E48)</f>
        <v>1174</v>
      </c>
      <c r="G48" s="192">
        <f>G18+G32+G43+G47</f>
        <v>1482</v>
      </c>
    </row>
    <row r="49" spans="1:7" ht="15" customHeight="1">
      <c r="A49" s="80" t="s">
        <v>413</v>
      </c>
      <c r="B49" s="84" t="s">
        <v>414</v>
      </c>
      <c r="C49" s="126"/>
      <c r="D49" s="126"/>
      <c r="E49" s="126"/>
      <c r="F49" s="126"/>
      <c r="G49" s="178"/>
    </row>
    <row r="50" spans="1:7" ht="15" customHeight="1">
      <c r="A50" s="80" t="s">
        <v>415</v>
      </c>
      <c r="B50" s="84" t="s">
        <v>416</v>
      </c>
      <c r="C50" s="126"/>
      <c r="D50" s="126"/>
      <c r="E50" s="126"/>
      <c r="F50" s="126"/>
      <c r="G50" s="178"/>
    </row>
    <row r="51" spans="1:7" ht="15" customHeight="1">
      <c r="A51" s="80" t="s">
        <v>76</v>
      </c>
      <c r="B51" s="84" t="s">
        <v>417</v>
      </c>
      <c r="C51" s="126"/>
      <c r="D51" s="126"/>
      <c r="E51" s="126"/>
      <c r="F51" s="126"/>
      <c r="G51" s="178"/>
    </row>
    <row r="52" spans="1:7" ht="15" customHeight="1">
      <c r="A52" s="80" t="s">
        <v>77</v>
      </c>
      <c r="B52" s="84" t="s">
        <v>418</v>
      </c>
      <c r="C52" s="126"/>
      <c r="D52" s="126"/>
      <c r="E52" s="126"/>
      <c r="F52" s="126"/>
      <c r="G52" s="178"/>
    </row>
    <row r="53" spans="1:7" ht="15" customHeight="1">
      <c r="A53" s="80" t="s">
        <v>78</v>
      </c>
      <c r="B53" s="84" t="s">
        <v>419</v>
      </c>
      <c r="C53" s="126"/>
      <c r="D53" s="126"/>
      <c r="E53" s="126"/>
      <c r="F53" s="126"/>
      <c r="G53" s="178"/>
    </row>
    <row r="54" spans="1:7" ht="15" customHeight="1">
      <c r="A54" s="88" t="s">
        <v>113</v>
      </c>
      <c r="B54" s="97" t="s">
        <v>420</v>
      </c>
      <c r="C54" s="126"/>
      <c r="D54" s="126"/>
      <c r="E54" s="126"/>
      <c r="F54" s="126"/>
      <c r="G54" s="192">
        <f>SUM(G49:G53)</f>
        <v>0</v>
      </c>
    </row>
    <row r="55" spans="1:7" ht="15" customHeight="1">
      <c r="A55" s="90" t="s">
        <v>95</v>
      </c>
      <c r="B55" s="84" t="s">
        <v>451</v>
      </c>
      <c r="C55" s="126"/>
      <c r="D55" s="126"/>
      <c r="E55" s="126"/>
      <c r="F55" s="126"/>
      <c r="G55" s="178"/>
    </row>
    <row r="56" spans="1:7" ht="15" customHeight="1">
      <c r="A56" s="90" t="s">
        <v>96</v>
      </c>
      <c r="B56" s="84" t="s">
        <v>452</v>
      </c>
      <c r="C56" s="126"/>
      <c r="D56" s="126"/>
      <c r="E56" s="126"/>
      <c r="F56" s="126"/>
      <c r="G56" s="178"/>
    </row>
    <row r="57" spans="1:7" ht="15" customHeight="1">
      <c r="A57" s="90" t="s">
        <v>453</v>
      </c>
      <c r="B57" s="84" t="s">
        <v>454</v>
      </c>
      <c r="C57" s="126"/>
      <c r="D57" s="126"/>
      <c r="E57" s="126"/>
      <c r="F57" s="126"/>
      <c r="G57" s="178"/>
    </row>
    <row r="58" spans="1:7" ht="15" customHeight="1">
      <c r="A58" s="90" t="s">
        <v>97</v>
      </c>
      <c r="B58" s="84" t="s">
        <v>455</v>
      </c>
      <c r="C58" s="126"/>
      <c r="D58" s="126"/>
      <c r="E58" s="126"/>
      <c r="F58" s="126"/>
      <c r="G58" s="178"/>
    </row>
    <row r="59" spans="1:7" ht="15" customHeight="1">
      <c r="A59" s="90" t="s">
        <v>456</v>
      </c>
      <c r="B59" s="84" t="s">
        <v>457</v>
      </c>
      <c r="C59" s="126"/>
      <c r="D59" s="126"/>
      <c r="E59" s="126"/>
      <c r="F59" s="126"/>
      <c r="G59" s="178"/>
    </row>
    <row r="60" spans="1:7" ht="15" customHeight="1">
      <c r="A60" s="88" t="s">
        <v>118</v>
      </c>
      <c r="B60" s="97" t="s">
        <v>458</v>
      </c>
      <c r="C60" s="126"/>
      <c r="D60" s="126"/>
      <c r="E60" s="126"/>
      <c r="F60" s="126"/>
      <c r="G60" s="192">
        <f>SUM(G56:G59)</f>
        <v>0</v>
      </c>
    </row>
    <row r="61" spans="1:7" ht="15" customHeight="1">
      <c r="A61" s="90" t="s">
        <v>464</v>
      </c>
      <c r="B61" s="84" t="s">
        <v>465</v>
      </c>
      <c r="C61" s="126"/>
      <c r="D61" s="126"/>
      <c r="E61" s="126"/>
      <c r="F61" s="126"/>
      <c r="G61" s="178"/>
    </row>
    <row r="62" spans="1:7" ht="15" customHeight="1">
      <c r="A62" s="80" t="s">
        <v>100</v>
      </c>
      <c r="B62" s="84" t="s">
        <v>466</v>
      </c>
      <c r="C62" s="126"/>
      <c r="D62" s="126"/>
      <c r="E62" s="126"/>
      <c r="F62" s="126"/>
      <c r="G62" s="178"/>
    </row>
    <row r="63" spans="1:7" ht="15" customHeight="1">
      <c r="A63" s="90" t="s">
        <v>101</v>
      </c>
      <c r="B63" s="84" t="s">
        <v>467</v>
      </c>
      <c r="C63" s="126"/>
      <c r="D63" s="126"/>
      <c r="E63" s="126"/>
      <c r="F63" s="126"/>
      <c r="G63" s="178"/>
    </row>
    <row r="64" spans="1:7" ht="15" customHeight="1">
      <c r="A64" s="88" t="s">
        <v>121</v>
      </c>
      <c r="B64" s="97" t="s">
        <v>468</v>
      </c>
      <c r="C64" s="126"/>
      <c r="D64" s="126"/>
      <c r="E64" s="126"/>
      <c r="F64" s="126"/>
      <c r="G64" s="192">
        <f>SUM(G61:G63)</f>
        <v>0</v>
      </c>
    </row>
    <row r="65" spans="1:7" ht="15" customHeight="1">
      <c r="A65" s="95" t="s">
        <v>138</v>
      </c>
      <c r="B65" s="122"/>
      <c r="C65" s="126"/>
      <c r="D65" s="126"/>
      <c r="E65" s="126"/>
      <c r="F65" s="126"/>
      <c r="G65" s="192">
        <f>G54+G60+G64</f>
        <v>0</v>
      </c>
    </row>
    <row r="66" spans="1:7" ht="15.75">
      <c r="A66" s="123" t="s">
        <v>120</v>
      </c>
      <c r="B66" s="98" t="s">
        <v>469</v>
      </c>
      <c r="C66" s="127">
        <f>C48+C65</f>
        <v>1174</v>
      </c>
      <c r="D66" s="127">
        <f>SUM(D48:D65)</f>
        <v>0</v>
      </c>
      <c r="E66" s="126"/>
      <c r="F66" s="127">
        <f>SUM(C66:E66)</f>
        <v>1174</v>
      </c>
      <c r="G66" s="192">
        <f>G48+G65</f>
        <v>1482</v>
      </c>
    </row>
    <row r="67" spans="1:7" ht="15.75">
      <c r="A67" s="124" t="s">
        <v>188</v>
      </c>
      <c r="B67" s="125"/>
      <c r="C67" s="126"/>
      <c r="D67" s="126"/>
      <c r="E67" s="126"/>
      <c r="F67" s="126"/>
      <c r="G67" s="178"/>
    </row>
    <row r="68" spans="1:7" ht="15.75">
      <c r="A68" s="124" t="s">
        <v>189</v>
      </c>
      <c r="B68" s="125"/>
      <c r="C68" s="126"/>
      <c r="D68" s="126"/>
      <c r="E68" s="126"/>
      <c r="F68" s="126"/>
      <c r="G68" s="178"/>
    </row>
    <row r="69" spans="1:7" ht="15">
      <c r="A69" s="104" t="s">
        <v>102</v>
      </c>
      <c r="B69" s="80" t="s">
        <v>470</v>
      </c>
      <c r="C69" s="126"/>
      <c r="D69" s="126"/>
      <c r="E69" s="126"/>
      <c r="F69" s="126"/>
      <c r="G69" s="178"/>
    </row>
    <row r="70" spans="1:7" ht="15">
      <c r="A70" s="90" t="s">
        <v>471</v>
      </c>
      <c r="B70" s="80" t="s">
        <v>472</v>
      </c>
      <c r="C70" s="126"/>
      <c r="D70" s="126"/>
      <c r="E70" s="126"/>
      <c r="F70" s="126"/>
      <c r="G70" s="178"/>
    </row>
    <row r="71" spans="1:7" ht="15">
      <c r="A71" s="104" t="s">
        <v>103</v>
      </c>
      <c r="B71" s="80" t="s">
        <v>473</v>
      </c>
      <c r="C71" s="126"/>
      <c r="D71" s="126"/>
      <c r="E71" s="126"/>
      <c r="F71" s="126"/>
      <c r="G71" s="178"/>
    </row>
    <row r="72" spans="1:7" ht="15">
      <c r="A72" s="102" t="s">
        <v>122</v>
      </c>
      <c r="B72" s="85" t="s">
        <v>474</v>
      </c>
      <c r="C72" s="126"/>
      <c r="D72" s="126"/>
      <c r="E72" s="126"/>
      <c r="F72" s="126"/>
      <c r="G72" s="192">
        <v>0</v>
      </c>
    </row>
    <row r="73" spans="1:7" ht="15">
      <c r="A73" s="90" t="s">
        <v>104</v>
      </c>
      <c r="B73" s="80" t="s">
        <v>475</v>
      </c>
      <c r="C73" s="126"/>
      <c r="D73" s="126"/>
      <c r="E73" s="126"/>
      <c r="F73" s="126"/>
      <c r="G73" s="178"/>
    </row>
    <row r="74" spans="1:7" ht="15">
      <c r="A74" s="104" t="s">
        <v>476</v>
      </c>
      <c r="B74" s="80" t="s">
        <v>477</v>
      </c>
      <c r="C74" s="126"/>
      <c r="D74" s="126"/>
      <c r="E74" s="126"/>
      <c r="F74" s="126"/>
      <c r="G74" s="178"/>
    </row>
    <row r="75" spans="1:7" ht="15">
      <c r="A75" s="90" t="s">
        <v>105</v>
      </c>
      <c r="B75" s="80" t="s">
        <v>478</v>
      </c>
      <c r="C75" s="126"/>
      <c r="D75" s="126"/>
      <c r="E75" s="126"/>
      <c r="F75" s="126"/>
      <c r="G75" s="178"/>
    </row>
    <row r="76" spans="1:7" ht="15">
      <c r="A76" s="104" t="s">
        <v>479</v>
      </c>
      <c r="B76" s="80" t="s">
        <v>480</v>
      </c>
      <c r="C76" s="126"/>
      <c r="D76" s="126"/>
      <c r="E76" s="126"/>
      <c r="F76" s="126"/>
      <c r="G76" s="178"/>
    </row>
    <row r="77" spans="1:7" ht="15">
      <c r="A77" s="106" t="s">
        <v>123</v>
      </c>
      <c r="B77" s="85" t="s">
        <v>481</v>
      </c>
      <c r="C77" s="126"/>
      <c r="D77" s="126"/>
      <c r="E77" s="126"/>
      <c r="F77" s="126"/>
      <c r="G77" s="192">
        <f>SUM(G73:G76)</f>
        <v>0</v>
      </c>
    </row>
    <row r="78" spans="1:7" ht="15">
      <c r="A78" s="80" t="s">
        <v>186</v>
      </c>
      <c r="B78" s="80" t="s">
        <v>482</v>
      </c>
      <c r="C78" s="207">
        <v>1175</v>
      </c>
      <c r="D78" s="207"/>
      <c r="E78" s="207"/>
      <c r="F78" s="207">
        <f>SUM(C78:E78)</f>
        <v>1175</v>
      </c>
      <c r="G78" s="178">
        <v>1175</v>
      </c>
    </row>
    <row r="79" spans="1:7" ht="15">
      <c r="A79" s="80" t="s">
        <v>187</v>
      </c>
      <c r="B79" s="80" t="s">
        <v>482</v>
      </c>
      <c r="C79" s="207"/>
      <c r="D79" s="207"/>
      <c r="E79" s="207"/>
      <c r="F79" s="207"/>
      <c r="G79" s="178"/>
    </row>
    <row r="80" spans="1:7" ht="15">
      <c r="A80" s="80" t="s">
        <v>184</v>
      </c>
      <c r="B80" s="80" t="s">
        <v>483</v>
      </c>
      <c r="C80" s="207"/>
      <c r="D80" s="207"/>
      <c r="E80" s="207"/>
      <c r="F80" s="207"/>
      <c r="G80" s="178"/>
    </row>
    <row r="81" spans="1:7" ht="15">
      <c r="A81" s="80" t="s">
        <v>185</v>
      </c>
      <c r="B81" s="80" t="s">
        <v>483</v>
      </c>
      <c r="C81" s="207"/>
      <c r="D81" s="207"/>
      <c r="E81" s="207"/>
      <c r="F81" s="207"/>
      <c r="G81" s="178"/>
    </row>
    <row r="82" spans="1:7" ht="15">
      <c r="A82" s="85" t="s">
        <v>124</v>
      </c>
      <c r="B82" s="85" t="s">
        <v>484</v>
      </c>
      <c r="C82" s="208">
        <f>SUM(C78:C81)</f>
        <v>1175</v>
      </c>
      <c r="D82" s="208"/>
      <c r="E82" s="208"/>
      <c r="F82" s="208">
        <f>SUM(C82:E82)</f>
        <v>1175</v>
      </c>
      <c r="G82" s="192">
        <f>SUM(G78:G81)</f>
        <v>1175</v>
      </c>
    </row>
    <row r="83" spans="1:7" ht="15">
      <c r="A83" s="104" t="s">
        <v>485</v>
      </c>
      <c r="B83" s="80" t="s">
        <v>486</v>
      </c>
      <c r="C83" s="126"/>
      <c r="D83" s="126"/>
      <c r="E83" s="126"/>
      <c r="F83" s="126"/>
      <c r="G83" s="178"/>
    </row>
    <row r="84" spans="1:7" ht="15">
      <c r="A84" s="104" t="s">
        <v>487</v>
      </c>
      <c r="B84" s="80" t="s">
        <v>488</v>
      </c>
      <c r="C84" s="126"/>
      <c r="D84" s="126"/>
      <c r="E84" s="126"/>
      <c r="F84" s="126"/>
      <c r="G84" s="178"/>
    </row>
    <row r="85" spans="1:7" ht="15">
      <c r="A85" s="104" t="s">
        <v>489</v>
      </c>
      <c r="B85" s="80" t="s">
        <v>490</v>
      </c>
      <c r="C85" s="126">
        <v>107051</v>
      </c>
      <c r="D85" s="126"/>
      <c r="E85" s="126"/>
      <c r="F85" s="126">
        <f>SUM(C85:E85)</f>
        <v>107051</v>
      </c>
      <c r="G85" s="178">
        <v>109864</v>
      </c>
    </row>
    <row r="86" spans="1:7" ht="15">
      <c r="A86" s="104" t="s">
        <v>491</v>
      </c>
      <c r="B86" s="80" t="s">
        <v>492</v>
      </c>
      <c r="C86" s="126"/>
      <c r="D86" s="126"/>
      <c r="E86" s="126"/>
      <c r="F86" s="126"/>
      <c r="G86" s="178"/>
    </row>
    <row r="87" spans="1:7" ht="15">
      <c r="A87" s="90" t="s">
        <v>106</v>
      </c>
      <c r="B87" s="80" t="s">
        <v>493</v>
      </c>
      <c r="C87" s="126"/>
      <c r="D87" s="126"/>
      <c r="E87" s="126"/>
      <c r="F87" s="126"/>
      <c r="G87" s="178"/>
    </row>
    <row r="88" spans="1:7" ht="15">
      <c r="A88" s="102" t="s">
        <v>125</v>
      </c>
      <c r="B88" s="85" t="s">
        <v>494</v>
      </c>
      <c r="C88" s="127">
        <f>SUM(C82:C87)</f>
        <v>108226</v>
      </c>
      <c r="D88" s="127">
        <f>SUM(D85:D87)</f>
        <v>0</v>
      </c>
      <c r="E88" s="126"/>
      <c r="F88" s="127">
        <f>SUM(C88:E88)</f>
        <v>108226</v>
      </c>
      <c r="G88" s="192">
        <f>G72+G77+G82+G83+G84+G85+G86+G87</f>
        <v>111039</v>
      </c>
    </row>
    <row r="89" spans="1:7" ht="15">
      <c r="A89" s="90" t="s">
        <v>495</v>
      </c>
      <c r="B89" s="80" t="s">
        <v>496</v>
      </c>
      <c r="C89" s="126"/>
      <c r="D89" s="126"/>
      <c r="E89" s="126"/>
      <c r="F89" s="126"/>
      <c r="G89" s="178"/>
    </row>
    <row r="90" spans="1:7" ht="15">
      <c r="A90" s="90" t="s">
        <v>497</v>
      </c>
      <c r="B90" s="80" t="s">
        <v>498</v>
      </c>
      <c r="C90" s="126"/>
      <c r="D90" s="126"/>
      <c r="E90" s="126"/>
      <c r="F90" s="126"/>
      <c r="G90" s="178"/>
    </row>
    <row r="91" spans="1:7" ht="15">
      <c r="A91" s="104" t="s">
        <v>0</v>
      </c>
      <c r="B91" s="80" t="s">
        <v>1</v>
      </c>
      <c r="C91" s="126"/>
      <c r="D91" s="126"/>
      <c r="E91" s="126"/>
      <c r="F91" s="126"/>
      <c r="G91" s="178"/>
    </row>
    <row r="92" spans="1:7" ht="15">
      <c r="A92" s="104" t="s">
        <v>107</v>
      </c>
      <c r="B92" s="80" t="s">
        <v>2</v>
      </c>
      <c r="C92" s="126"/>
      <c r="D92" s="126"/>
      <c r="E92" s="126"/>
      <c r="F92" s="126"/>
      <c r="G92" s="178"/>
    </row>
    <row r="93" spans="1:7" ht="15">
      <c r="A93" s="106" t="s">
        <v>126</v>
      </c>
      <c r="B93" s="85" t="s">
        <v>3</v>
      </c>
      <c r="C93" s="126"/>
      <c r="D93" s="126"/>
      <c r="E93" s="126"/>
      <c r="F93" s="126"/>
      <c r="G93" s="192">
        <f>G89+G90+G91+G92</f>
        <v>0</v>
      </c>
    </row>
    <row r="94" spans="1:7" ht="15">
      <c r="A94" s="102" t="s">
        <v>4</v>
      </c>
      <c r="B94" s="85" t="s">
        <v>5</v>
      </c>
      <c r="C94" s="127"/>
      <c r="D94" s="127"/>
      <c r="E94" s="126"/>
      <c r="F94" s="126"/>
      <c r="G94" s="192">
        <v>0</v>
      </c>
    </row>
    <row r="95" spans="1:7" ht="15.75">
      <c r="A95" s="109" t="s">
        <v>127</v>
      </c>
      <c r="B95" s="110" t="s">
        <v>6</v>
      </c>
      <c r="C95" s="127">
        <f>SUM(C88:C94)</f>
        <v>108226</v>
      </c>
      <c r="D95" s="127">
        <f>SUM(D88:D94)</f>
        <v>0</v>
      </c>
      <c r="E95" s="126"/>
      <c r="F95" s="127">
        <f>SUM(C95:E95)</f>
        <v>108226</v>
      </c>
      <c r="G95" s="192">
        <f>G88+G93+G94</f>
        <v>111039</v>
      </c>
    </row>
    <row r="96" spans="1:7" ht="15.75">
      <c r="A96" s="111" t="s">
        <v>109</v>
      </c>
      <c r="B96" s="112"/>
      <c r="C96" s="127">
        <f>C66+C95</f>
        <v>109400</v>
      </c>
      <c r="D96" s="127">
        <v>0</v>
      </c>
      <c r="E96" s="126"/>
      <c r="F96" s="127">
        <f>SUM(C96:E96)</f>
        <v>109400</v>
      </c>
      <c r="G96" s="192">
        <f>G66+G95</f>
        <v>112521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5">
      <selection activeCell="G6" sqref="G6:G96"/>
    </sheetView>
  </sheetViews>
  <sheetFormatPr defaultColWidth="9.140625" defaultRowHeight="15"/>
  <cols>
    <col min="1" max="1" width="92.57421875" style="73" customWidth="1"/>
    <col min="2" max="2" width="9.140625" style="73" customWidth="1"/>
    <col min="3" max="3" width="13.00390625" style="73" customWidth="1"/>
    <col min="4" max="4" width="10.8515625" style="73" customWidth="1"/>
    <col min="5" max="5" width="7.8515625" style="73" customWidth="1"/>
    <col min="6" max="6" width="13.140625" style="73" customWidth="1"/>
    <col min="7" max="7" width="13.8515625" style="73" customWidth="1"/>
    <col min="8" max="16384" width="9.140625" style="73" customWidth="1"/>
  </cols>
  <sheetData>
    <row r="1" spans="1:6" ht="24" customHeight="1">
      <c r="A1" s="223" t="s">
        <v>589</v>
      </c>
      <c r="B1" s="228"/>
      <c r="C1" s="228"/>
      <c r="D1" s="228"/>
      <c r="E1" s="228"/>
      <c r="F1" s="225"/>
    </row>
    <row r="2" spans="1:8" ht="24" customHeight="1">
      <c r="A2" s="226" t="s">
        <v>136</v>
      </c>
      <c r="B2" s="224"/>
      <c r="C2" s="224"/>
      <c r="D2" s="224"/>
      <c r="E2" s="224"/>
      <c r="F2" s="225"/>
      <c r="H2" s="120"/>
    </row>
    <row r="3" ht="18">
      <c r="A3" s="70"/>
    </row>
    <row r="4" spans="1:5" ht="15">
      <c r="A4" s="71" t="s">
        <v>499</v>
      </c>
      <c r="E4" s="160" t="s">
        <v>561</v>
      </c>
    </row>
    <row r="5" spans="1:7" ht="90">
      <c r="A5" s="72" t="s">
        <v>220</v>
      </c>
      <c r="B5" s="74" t="s">
        <v>200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 customHeight="1">
      <c r="A6" s="79" t="s">
        <v>392</v>
      </c>
      <c r="B6" s="84" t="s">
        <v>393</v>
      </c>
      <c r="C6" s="126"/>
      <c r="D6" s="126"/>
      <c r="E6" s="126"/>
      <c r="F6" s="126"/>
      <c r="G6" s="178"/>
    </row>
    <row r="7" spans="1:7" ht="15" customHeight="1">
      <c r="A7" s="80" t="s">
        <v>394</v>
      </c>
      <c r="B7" s="84" t="s">
        <v>395</v>
      </c>
      <c r="C7" s="126"/>
      <c r="D7" s="126"/>
      <c r="E7" s="126"/>
      <c r="F7" s="126"/>
      <c r="G7" s="178"/>
    </row>
    <row r="8" spans="1:7" ht="15" customHeight="1">
      <c r="A8" s="80" t="s">
        <v>396</v>
      </c>
      <c r="B8" s="84" t="s">
        <v>397</v>
      </c>
      <c r="C8" s="126"/>
      <c r="D8" s="126"/>
      <c r="E8" s="126"/>
      <c r="F8" s="126"/>
      <c r="G8" s="178"/>
    </row>
    <row r="9" spans="1:7" ht="15" customHeight="1">
      <c r="A9" s="80" t="s">
        <v>398</v>
      </c>
      <c r="B9" s="84" t="s">
        <v>399</v>
      </c>
      <c r="C9" s="126"/>
      <c r="D9" s="126"/>
      <c r="E9" s="126"/>
      <c r="F9" s="126"/>
      <c r="G9" s="178"/>
    </row>
    <row r="10" spans="1:7" ht="15" customHeight="1">
      <c r="A10" s="80" t="s">
        <v>400</v>
      </c>
      <c r="B10" s="84" t="s">
        <v>401</v>
      </c>
      <c r="C10" s="126"/>
      <c r="D10" s="126"/>
      <c r="E10" s="126"/>
      <c r="F10" s="126"/>
      <c r="G10" s="178"/>
    </row>
    <row r="11" spans="1:7" ht="15" customHeight="1">
      <c r="A11" s="80" t="s">
        <v>402</v>
      </c>
      <c r="B11" s="84" t="s">
        <v>403</v>
      </c>
      <c r="C11" s="126"/>
      <c r="D11" s="126"/>
      <c r="E11" s="126"/>
      <c r="F11" s="126"/>
      <c r="G11" s="178"/>
    </row>
    <row r="12" spans="1:7" ht="15" customHeight="1">
      <c r="A12" s="85" t="s">
        <v>111</v>
      </c>
      <c r="B12" s="121" t="s">
        <v>404</v>
      </c>
      <c r="C12" s="126"/>
      <c r="D12" s="126"/>
      <c r="E12" s="126"/>
      <c r="F12" s="126"/>
      <c r="G12" s="192">
        <f>SUM(G6:G11)</f>
        <v>0</v>
      </c>
    </row>
    <row r="13" spans="1:7" ht="15" customHeight="1">
      <c r="A13" s="80" t="s">
        <v>405</v>
      </c>
      <c r="B13" s="84" t="s">
        <v>406</v>
      </c>
      <c r="C13" s="126"/>
      <c r="D13" s="126"/>
      <c r="E13" s="126"/>
      <c r="F13" s="126"/>
      <c r="G13" s="178"/>
    </row>
    <row r="14" spans="1:7" ht="15" customHeight="1">
      <c r="A14" s="80" t="s">
        <v>407</v>
      </c>
      <c r="B14" s="84" t="s">
        <v>408</v>
      </c>
      <c r="C14" s="126"/>
      <c r="D14" s="126"/>
      <c r="E14" s="126"/>
      <c r="F14" s="126"/>
      <c r="G14" s="178"/>
    </row>
    <row r="15" spans="1:7" ht="15" customHeight="1">
      <c r="A15" s="80" t="s">
        <v>73</v>
      </c>
      <c r="B15" s="84" t="s">
        <v>409</v>
      </c>
      <c r="C15" s="126"/>
      <c r="D15" s="126"/>
      <c r="E15" s="126"/>
      <c r="F15" s="126"/>
      <c r="G15" s="178"/>
    </row>
    <row r="16" spans="1:7" ht="15" customHeight="1">
      <c r="A16" s="80" t="s">
        <v>74</v>
      </c>
      <c r="B16" s="84" t="s">
        <v>410</v>
      </c>
      <c r="C16" s="126"/>
      <c r="D16" s="126"/>
      <c r="E16" s="126"/>
      <c r="F16" s="126"/>
      <c r="G16" s="178"/>
    </row>
    <row r="17" spans="1:7" ht="15" customHeight="1">
      <c r="A17" s="80" t="s">
        <v>75</v>
      </c>
      <c r="B17" s="84" t="s">
        <v>411</v>
      </c>
      <c r="C17" s="126"/>
      <c r="D17" s="126"/>
      <c r="E17" s="126"/>
      <c r="F17" s="126">
        <f>SUM(C17:E17)</f>
        <v>0</v>
      </c>
      <c r="G17" s="178">
        <v>69</v>
      </c>
    </row>
    <row r="18" spans="1:7" ht="15" customHeight="1">
      <c r="A18" s="88" t="s">
        <v>112</v>
      </c>
      <c r="B18" s="97" t="s">
        <v>412</v>
      </c>
      <c r="C18" s="127">
        <f>SUM(C15:C17)</f>
        <v>0</v>
      </c>
      <c r="D18" s="127">
        <f>SUM(D15:D17)</f>
        <v>0</v>
      </c>
      <c r="E18" s="126"/>
      <c r="F18" s="127">
        <f>SUM(C18:E18)</f>
        <v>0</v>
      </c>
      <c r="G18" s="192">
        <f>SUM(G12:G17)</f>
        <v>69</v>
      </c>
    </row>
    <row r="19" spans="1:7" ht="15" customHeight="1">
      <c r="A19" s="80" t="s">
        <v>79</v>
      </c>
      <c r="B19" s="84" t="s">
        <v>421</v>
      </c>
      <c r="C19" s="126"/>
      <c r="D19" s="126"/>
      <c r="E19" s="126"/>
      <c r="F19" s="126"/>
      <c r="G19" s="178"/>
    </row>
    <row r="20" spans="1:7" ht="15" customHeight="1">
      <c r="A20" s="80" t="s">
        <v>80</v>
      </c>
      <c r="B20" s="84" t="s">
        <v>422</v>
      </c>
      <c r="C20" s="126"/>
      <c r="D20" s="126"/>
      <c r="E20" s="126"/>
      <c r="F20" s="126"/>
      <c r="G20" s="178"/>
    </row>
    <row r="21" spans="1:7" ht="15" customHeight="1">
      <c r="A21" s="85" t="s">
        <v>114</v>
      </c>
      <c r="B21" s="121" t="s">
        <v>423</v>
      </c>
      <c r="C21" s="126"/>
      <c r="D21" s="126"/>
      <c r="E21" s="126"/>
      <c r="F21" s="126"/>
      <c r="G21" s="178"/>
    </row>
    <row r="22" spans="1:7" ht="15" customHeight="1">
      <c r="A22" s="80" t="s">
        <v>81</v>
      </c>
      <c r="B22" s="84" t="s">
        <v>424</v>
      </c>
      <c r="C22" s="126"/>
      <c r="D22" s="126"/>
      <c r="E22" s="126"/>
      <c r="F22" s="126"/>
      <c r="G22" s="178"/>
    </row>
    <row r="23" spans="1:7" ht="15" customHeight="1">
      <c r="A23" s="80" t="s">
        <v>82</v>
      </c>
      <c r="B23" s="84" t="s">
        <v>425</v>
      </c>
      <c r="C23" s="126"/>
      <c r="D23" s="126"/>
      <c r="E23" s="126"/>
      <c r="F23" s="126"/>
      <c r="G23" s="178"/>
    </row>
    <row r="24" spans="1:7" ht="15" customHeight="1">
      <c r="A24" s="80" t="s">
        <v>83</v>
      </c>
      <c r="B24" s="84" t="s">
        <v>426</v>
      </c>
      <c r="C24" s="126"/>
      <c r="D24" s="126"/>
      <c r="E24" s="126"/>
      <c r="F24" s="126"/>
      <c r="G24" s="192"/>
    </row>
    <row r="25" spans="1:7" ht="15" customHeight="1">
      <c r="A25" s="80" t="s">
        <v>84</v>
      </c>
      <c r="B25" s="84" t="s">
        <v>427</v>
      </c>
      <c r="C25" s="126"/>
      <c r="D25" s="126"/>
      <c r="E25" s="126"/>
      <c r="F25" s="126"/>
      <c r="G25" s="178"/>
    </row>
    <row r="26" spans="1:7" ht="15" customHeight="1">
      <c r="A26" s="80" t="s">
        <v>85</v>
      </c>
      <c r="B26" s="84" t="s">
        <v>428</v>
      </c>
      <c r="C26" s="126"/>
      <c r="D26" s="126"/>
      <c r="E26" s="126"/>
      <c r="F26" s="126"/>
      <c r="G26" s="178"/>
    </row>
    <row r="27" spans="1:7" ht="15" customHeight="1">
      <c r="A27" s="80" t="s">
        <v>429</v>
      </c>
      <c r="B27" s="84" t="s">
        <v>430</v>
      </c>
      <c r="C27" s="126"/>
      <c r="D27" s="126"/>
      <c r="E27" s="126"/>
      <c r="F27" s="126"/>
      <c r="G27" s="178"/>
    </row>
    <row r="28" spans="1:7" ht="15" customHeight="1">
      <c r="A28" s="80" t="s">
        <v>86</v>
      </c>
      <c r="B28" s="84" t="s">
        <v>431</v>
      </c>
      <c r="C28" s="126"/>
      <c r="D28" s="126"/>
      <c r="E28" s="126"/>
      <c r="F28" s="126"/>
      <c r="G28" s="178"/>
    </row>
    <row r="29" spans="1:7" ht="15" customHeight="1">
      <c r="A29" s="80" t="s">
        <v>87</v>
      </c>
      <c r="B29" s="84" t="s">
        <v>432</v>
      </c>
      <c r="C29" s="126"/>
      <c r="D29" s="126"/>
      <c r="E29" s="126"/>
      <c r="F29" s="126"/>
      <c r="G29" s="178"/>
    </row>
    <row r="30" spans="1:7" ht="15" customHeight="1">
      <c r="A30" s="85" t="s">
        <v>115</v>
      </c>
      <c r="B30" s="121" t="s">
        <v>433</v>
      </c>
      <c r="C30" s="126"/>
      <c r="D30" s="126"/>
      <c r="E30" s="126"/>
      <c r="F30" s="126"/>
      <c r="G30" s="192">
        <f>SUM(G25:G29)</f>
        <v>0</v>
      </c>
    </row>
    <row r="31" spans="1:7" ht="15" customHeight="1">
      <c r="A31" s="80" t="s">
        <v>88</v>
      </c>
      <c r="B31" s="84" t="s">
        <v>434</v>
      </c>
      <c r="C31" s="126"/>
      <c r="D31" s="126"/>
      <c r="E31" s="126"/>
      <c r="F31" s="126"/>
      <c r="G31" s="192"/>
    </row>
    <row r="32" spans="1:7" ht="15" customHeight="1">
      <c r="A32" s="88" t="s">
        <v>116</v>
      </c>
      <c r="B32" s="97" t="s">
        <v>435</v>
      </c>
      <c r="C32" s="126"/>
      <c r="D32" s="126"/>
      <c r="E32" s="126"/>
      <c r="F32" s="126"/>
      <c r="G32" s="192">
        <f>G21+G22+G23+G24+G30+G31</f>
        <v>0</v>
      </c>
    </row>
    <row r="33" spans="1:7" ht="15" customHeight="1">
      <c r="A33" s="90" t="s">
        <v>436</v>
      </c>
      <c r="B33" s="84" t="s">
        <v>437</v>
      </c>
      <c r="C33" s="126"/>
      <c r="D33" s="126"/>
      <c r="E33" s="126"/>
      <c r="F33" s="126"/>
      <c r="G33" s="178"/>
    </row>
    <row r="34" spans="1:7" ht="15" customHeight="1">
      <c r="A34" s="90" t="s">
        <v>89</v>
      </c>
      <c r="B34" s="84" t="s">
        <v>438</v>
      </c>
      <c r="C34" s="126">
        <v>500</v>
      </c>
      <c r="D34" s="126"/>
      <c r="E34" s="126"/>
      <c r="F34" s="126">
        <f>SUM(C34:E34)</f>
        <v>500</v>
      </c>
      <c r="G34" s="178">
        <v>15496</v>
      </c>
    </row>
    <row r="35" spans="1:7" ht="15" customHeight="1">
      <c r="A35" s="90" t="s">
        <v>90</v>
      </c>
      <c r="B35" s="84" t="s">
        <v>439</v>
      </c>
      <c r="C35" s="126"/>
      <c r="D35" s="126"/>
      <c r="E35" s="126"/>
      <c r="F35" s="126"/>
      <c r="G35" s="178"/>
    </row>
    <row r="36" spans="1:7" ht="15" customHeight="1">
      <c r="A36" s="90" t="s">
        <v>91</v>
      </c>
      <c r="B36" s="84" t="s">
        <v>440</v>
      </c>
      <c r="C36" s="126"/>
      <c r="D36" s="126"/>
      <c r="E36" s="126"/>
      <c r="F36" s="126"/>
      <c r="G36" s="178"/>
    </row>
    <row r="37" spans="1:7" ht="15" customHeight="1">
      <c r="A37" s="90" t="s">
        <v>441</v>
      </c>
      <c r="B37" s="84" t="s">
        <v>442</v>
      </c>
      <c r="C37" s="126"/>
      <c r="D37" s="126"/>
      <c r="E37" s="126"/>
      <c r="F37" s="126"/>
      <c r="G37" s="178"/>
    </row>
    <row r="38" spans="1:7" ht="15" customHeight="1">
      <c r="A38" s="90" t="s">
        <v>443</v>
      </c>
      <c r="B38" s="84" t="s">
        <v>444</v>
      </c>
      <c r="C38" s="126"/>
      <c r="D38" s="126"/>
      <c r="E38" s="126"/>
      <c r="F38" s="126"/>
      <c r="G38" s="178">
        <v>4112</v>
      </c>
    </row>
    <row r="39" spans="1:7" ht="15" customHeight="1">
      <c r="A39" s="90" t="s">
        <v>445</v>
      </c>
      <c r="B39" s="84" t="s">
        <v>446</v>
      </c>
      <c r="C39" s="126"/>
      <c r="D39" s="126"/>
      <c r="E39" s="126"/>
      <c r="F39" s="126"/>
      <c r="G39" s="178"/>
    </row>
    <row r="40" spans="1:7" ht="15" customHeight="1">
      <c r="A40" s="90" t="s">
        <v>92</v>
      </c>
      <c r="B40" s="84" t="s">
        <v>447</v>
      </c>
      <c r="C40" s="126"/>
      <c r="D40" s="126"/>
      <c r="E40" s="126"/>
      <c r="F40" s="126"/>
      <c r="G40" s="178"/>
    </row>
    <row r="41" spans="1:7" ht="15" customHeight="1">
      <c r="A41" s="90" t="s">
        <v>93</v>
      </c>
      <c r="B41" s="84" t="s">
        <v>448</v>
      </c>
      <c r="C41" s="126"/>
      <c r="D41" s="126"/>
      <c r="E41" s="126"/>
      <c r="F41" s="126"/>
      <c r="G41" s="178"/>
    </row>
    <row r="42" spans="1:7" ht="15" customHeight="1">
      <c r="A42" s="90" t="s">
        <v>94</v>
      </c>
      <c r="B42" s="84" t="s">
        <v>449</v>
      </c>
      <c r="C42" s="126"/>
      <c r="D42" s="126"/>
      <c r="E42" s="126"/>
      <c r="F42" s="126"/>
      <c r="G42" s="178"/>
    </row>
    <row r="43" spans="1:7" ht="15" customHeight="1">
      <c r="A43" s="92" t="s">
        <v>117</v>
      </c>
      <c r="B43" s="97" t="s">
        <v>450</v>
      </c>
      <c r="C43" s="127">
        <f>SUM(C33:C42)</f>
        <v>500</v>
      </c>
      <c r="D43" s="127">
        <f>SUM(D34:D42)</f>
        <v>0</v>
      </c>
      <c r="E43" s="126"/>
      <c r="F43" s="127">
        <f>SUM(C43:E43)</f>
        <v>500</v>
      </c>
      <c r="G43" s="192">
        <f>SUM(G33:G42)</f>
        <v>19608</v>
      </c>
    </row>
    <row r="44" spans="1:7" ht="15" customHeight="1">
      <c r="A44" s="90" t="s">
        <v>459</v>
      </c>
      <c r="B44" s="84" t="s">
        <v>460</v>
      </c>
      <c r="C44" s="126"/>
      <c r="D44" s="126"/>
      <c r="E44" s="126"/>
      <c r="F44" s="126"/>
      <c r="G44" s="178"/>
    </row>
    <row r="45" spans="1:7" ht="15" customHeight="1">
      <c r="A45" s="80" t="s">
        <v>98</v>
      </c>
      <c r="B45" s="84" t="s">
        <v>461</v>
      </c>
      <c r="C45" s="126"/>
      <c r="D45" s="126"/>
      <c r="E45" s="126"/>
      <c r="F45" s="126"/>
      <c r="G45" s="178"/>
    </row>
    <row r="46" spans="1:7" ht="15" customHeight="1">
      <c r="A46" s="90" t="s">
        <v>99</v>
      </c>
      <c r="B46" s="84" t="s">
        <v>462</v>
      </c>
      <c r="C46" s="126"/>
      <c r="D46" s="126"/>
      <c r="E46" s="126"/>
      <c r="F46" s="126"/>
      <c r="G46" s="178"/>
    </row>
    <row r="47" spans="1:7" ht="15" customHeight="1">
      <c r="A47" s="88" t="s">
        <v>119</v>
      </c>
      <c r="B47" s="97" t="s">
        <v>463</v>
      </c>
      <c r="C47" s="126"/>
      <c r="D47" s="126"/>
      <c r="E47" s="126"/>
      <c r="F47" s="126"/>
      <c r="G47" s="192">
        <f>SUM(G44:G46)</f>
        <v>0</v>
      </c>
    </row>
    <row r="48" spans="1:7" ht="15" customHeight="1">
      <c r="A48" s="95" t="s">
        <v>139</v>
      </c>
      <c r="B48" s="122"/>
      <c r="C48" s="126">
        <f>C18+C32+C43+C47</f>
        <v>500</v>
      </c>
      <c r="D48" s="126"/>
      <c r="E48" s="126"/>
      <c r="F48" s="126">
        <f>SUM(C48:E48)</f>
        <v>500</v>
      </c>
      <c r="G48" s="192">
        <f>G18+G32+G43+G47</f>
        <v>19677</v>
      </c>
    </row>
    <row r="49" spans="1:7" ht="15" customHeight="1">
      <c r="A49" s="80" t="s">
        <v>413</v>
      </c>
      <c r="B49" s="84" t="s">
        <v>414</v>
      </c>
      <c r="C49" s="126"/>
      <c r="D49" s="126"/>
      <c r="E49" s="126"/>
      <c r="F49" s="126"/>
      <c r="G49" s="178"/>
    </row>
    <row r="50" spans="1:7" ht="15" customHeight="1">
      <c r="A50" s="80" t="s">
        <v>415</v>
      </c>
      <c r="B50" s="84" t="s">
        <v>416</v>
      </c>
      <c r="C50" s="126"/>
      <c r="D50" s="126"/>
      <c r="E50" s="126"/>
      <c r="F50" s="126"/>
      <c r="G50" s="178"/>
    </row>
    <row r="51" spans="1:7" ht="15" customHeight="1">
      <c r="A51" s="80" t="s">
        <v>76</v>
      </c>
      <c r="B51" s="84" t="s">
        <v>417</v>
      </c>
      <c r="C51" s="126"/>
      <c r="D51" s="126"/>
      <c r="E51" s="126"/>
      <c r="F51" s="126"/>
      <c r="G51" s="178"/>
    </row>
    <row r="52" spans="1:7" ht="15" customHeight="1">
      <c r="A52" s="80" t="s">
        <v>77</v>
      </c>
      <c r="B52" s="84" t="s">
        <v>418</v>
      </c>
      <c r="C52" s="126"/>
      <c r="D52" s="126"/>
      <c r="E52" s="126"/>
      <c r="F52" s="126"/>
      <c r="G52" s="178"/>
    </row>
    <row r="53" spans="1:7" ht="15" customHeight="1">
      <c r="A53" s="80" t="s">
        <v>78</v>
      </c>
      <c r="B53" s="84" t="s">
        <v>419</v>
      </c>
      <c r="C53" s="126"/>
      <c r="D53" s="126"/>
      <c r="E53" s="126"/>
      <c r="F53" s="126"/>
      <c r="G53" s="178"/>
    </row>
    <row r="54" spans="1:7" ht="15" customHeight="1">
      <c r="A54" s="88" t="s">
        <v>113</v>
      </c>
      <c r="B54" s="97" t="s">
        <v>420</v>
      </c>
      <c r="C54" s="126"/>
      <c r="D54" s="126"/>
      <c r="E54" s="126"/>
      <c r="F54" s="126"/>
      <c r="G54" s="192">
        <f>SUM(G49:G53)</f>
        <v>0</v>
      </c>
    </row>
    <row r="55" spans="1:7" ht="15" customHeight="1">
      <c r="A55" s="90" t="s">
        <v>95</v>
      </c>
      <c r="B55" s="84" t="s">
        <v>451</v>
      </c>
      <c r="C55" s="126"/>
      <c r="D55" s="126"/>
      <c r="E55" s="126"/>
      <c r="F55" s="126"/>
      <c r="G55" s="178"/>
    </row>
    <row r="56" spans="1:7" ht="15" customHeight="1">
      <c r="A56" s="90" t="s">
        <v>96</v>
      </c>
      <c r="B56" s="84" t="s">
        <v>452</v>
      </c>
      <c r="C56" s="126"/>
      <c r="D56" s="126"/>
      <c r="E56" s="126"/>
      <c r="F56" s="126"/>
      <c r="G56" s="178"/>
    </row>
    <row r="57" spans="1:7" ht="15" customHeight="1">
      <c r="A57" s="90" t="s">
        <v>453</v>
      </c>
      <c r="B57" s="84" t="s">
        <v>454</v>
      </c>
      <c r="C57" s="126"/>
      <c r="D57" s="126"/>
      <c r="E57" s="126"/>
      <c r="F57" s="126"/>
      <c r="G57" s="178"/>
    </row>
    <row r="58" spans="1:7" ht="15" customHeight="1">
      <c r="A58" s="90" t="s">
        <v>97</v>
      </c>
      <c r="B58" s="84" t="s">
        <v>455</v>
      </c>
      <c r="C58" s="126"/>
      <c r="D58" s="126"/>
      <c r="E58" s="126"/>
      <c r="F58" s="126"/>
      <c r="G58" s="178"/>
    </row>
    <row r="59" spans="1:7" ht="15" customHeight="1">
      <c r="A59" s="90" t="s">
        <v>456</v>
      </c>
      <c r="B59" s="84" t="s">
        <v>457</v>
      </c>
      <c r="C59" s="126"/>
      <c r="D59" s="126"/>
      <c r="E59" s="126"/>
      <c r="F59" s="126"/>
      <c r="G59" s="178"/>
    </row>
    <row r="60" spans="1:7" ht="15" customHeight="1">
      <c r="A60" s="88" t="s">
        <v>118</v>
      </c>
      <c r="B60" s="97" t="s">
        <v>458</v>
      </c>
      <c r="C60" s="126"/>
      <c r="D60" s="126"/>
      <c r="E60" s="126"/>
      <c r="F60" s="126"/>
      <c r="G60" s="192">
        <f>SUM(G56:G59)</f>
        <v>0</v>
      </c>
    </row>
    <row r="61" spans="1:7" ht="15" customHeight="1">
      <c r="A61" s="90" t="s">
        <v>464</v>
      </c>
      <c r="B61" s="84" t="s">
        <v>465</v>
      </c>
      <c r="C61" s="126"/>
      <c r="D61" s="126"/>
      <c r="E61" s="126"/>
      <c r="F61" s="126"/>
      <c r="G61" s="178"/>
    </row>
    <row r="62" spans="1:7" ht="15" customHeight="1">
      <c r="A62" s="80" t="s">
        <v>100</v>
      </c>
      <c r="B62" s="84" t="s">
        <v>466</v>
      </c>
      <c r="C62" s="126"/>
      <c r="D62" s="126"/>
      <c r="E62" s="126"/>
      <c r="F62" s="126"/>
      <c r="G62" s="178"/>
    </row>
    <row r="63" spans="1:7" ht="15" customHeight="1">
      <c r="A63" s="90" t="s">
        <v>101</v>
      </c>
      <c r="B63" s="84" t="s">
        <v>467</v>
      </c>
      <c r="C63" s="126"/>
      <c r="D63" s="126"/>
      <c r="E63" s="126"/>
      <c r="F63" s="126"/>
      <c r="G63" s="178"/>
    </row>
    <row r="64" spans="1:7" ht="15" customHeight="1">
      <c r="A64" s="88" t="s">
        <v>121</v>
      </c>
      <c r="B64" s="97" t="s">
        <v>468</v>
      </c>
      <c r="C64" s="126"/>
      <c r="D64" s="126"/>
      <c r="E64" s="126"/>
      <c r="F64" s="126"/>
      <c r="G64" s="192">
        <f>SUM(G61:G63)</f>
        <v>0</v>
      </c>
    </row>
    <row r="65" spans="1:7" ht="15" customHeight="1">
      <c r="A65" s="95" t="s">
        <v>138</v>
      </c>
      <c r="B65" s="122"/>
      <c r="C65" s="126"/>
      <c r="D65" s="126"/>
      <c r="E65" s="126"/>
      <c r="F65" s="126"/>
      <c r="G65" s="192">
        <f>G54+G60+G64</f>
        <v>0</v>
      </c>
    </row>
    <row r="66" spans="1:7" ht="15.75">
      <c r="A66" s="123" t="s">
        <v>120</v>
      </c>
      <c r="B66" s="98" t="s">
        <v>469</v>
      </c>
      <c r="C66" s="127">
        <f>SUM(C48:C65)</f>
        <v>500</v>
      </c>
      <c r="D66" s="127">
        <f>SUM(D48:D65)</f>
        <v>0</v>
      </c>
      <c r="E66" s="126"/>
      <c r="F66" s="127">
        <f>SUM(C66:E66)</f>
        <v>500</v>
      </c>
      <c r="G66" s="192">
        <f>G48+G65</f>
        <v>19677</v>
      </c>
    </row>
    <row r="67" spans="1:7" ht="15.75">
      <c r="A67" s="124" t="s">
        <v>188</v>
      </c>
      <c r="B67" s="125"/>
      <c r="C67" s="126"/>
      <c r="D67" s="126"/>
      <c r="E67" s="126"/>
      <c r="F67" s="126"/>
      <c r="G67" s="178"/>
    </row>
    <row r="68" spans="1:7" ht="15.75">
      <c r="A68" s="124" t="s">
        <v>189</v>
      </c>
      <c r="B68" s="125"/>
      <c r="C68" s="126"/>
      <c r="D68" s="126"/>
      <c r="E68" s="126"/>
      <c r="F68" s="126"/>
      <c r="G68" s="178"/>
    </row>
    <row r="69" spans="1:7" ht="15">
      <c r="A69" s="104" t="s">
        <v>102</v>
      </c>
      <c r="B69" s="80" t="s">
        <v>470</v>
      </c>
      <c r="C69" s="126"/>
      <c r="D69" s="126"/>
      <c r="E69" s="126"/>
      <c r="F69" s="126"/>
      <c r="G69" s="178"/>
    </row>
    <row r="70" spans="1:7" ht="15">
      <c r="A70" s="90" t="s">
        <v>471</v>
      </c>
      <c r="B70" s="80" t="s">
        <v>472</v>
      </c>
      <c r="C70" s="126"/>
      <c r="D70" s="126"/>
      <c r="E70" s="126"/>
      <c r="F70" s="126"/>
      <c r="G70" s="178"/>
    </row>
    <row r="71" spans="1:7" ht="15">
      <c r="A71" s="104" t="s">
        <v>103</v>
      </c>
      <c r="B71" s="80" t="s">
        <v>473</v>
      </c>
      <c r="C71" s="126"/>
      <c r="D71" s="126"/>
      <c r="E71" s="126"/>
      <c r="F71" s="126"/>
      <c r="G71" s="178"/>
    </row>
    <row r="72" spans="1:7" ht="15">
      <c r="A72" s="102" t="s">
        <v>122</v>
      </c>
      <c r="B72" s="85" t="s">
        <v>474</v>
      </c>
      <c r="C72" s="126"/>
      <c r="D72" s="126"/>
      <c r="E72" s="126"/>
      <c r="F72" s="126"/>
      <c r="G72" s="192">
        <v>0</v>
      </c>
    </row>
    <row r="73" spans="1:7" ht="15">
      <c r="A73" s="90" t="s">
        <v>104</v>
      </c>
      <c r="B73" s="80" t="s">
        <v>475</v>
      </c>
      <c r="C73" s="126"/>
      <c r="D73" s="126"/>
      <c r="E73" s="126"/>
      <c r="F73" s="126"/>
      <c r="G73" s="178"/>
    </row>
    <row r="74" spans="1:7" ht="15">
      <c r="A74" s="104" t="s">
        <v>476</v>
      </c>
      <c r="B74" s="80" t="s">
        <v>477</v>
      </c>
      <c r="C74" s="126"/>
      <c r="D74" s="126"/>
      <c r="E74" s="126"/>
      <c r="F74" s="126"/>
      <c r="G74" s="178"/>
    </row>
    <row r="75" spans="1:7" ht="15">
      <c r="A75" s="90" t="s">
        <v>105</v>
      </c>
      <c r="B75" s="80" t="s">
        <v>478</v>
      </c>
      <c r="C75" s="126"/>
      <c r="D75" s="126"/>
      <c r="E75" s="126"/>
      <c r="F75" s="126"/>
      <c r="G75" s="178"/>
    </row>
    <row r="76" spans="1:7" ht="15">
      <c r="A76" s="104" t="s">
        <v>479</v>
      </c>
      <c r="B76" s="80" t="s">
        <v>480</v>
      </c>
      <c r="C76" s="126"/>
      <c r="D76" s="126"/>
      <c r="E76" s="126"/>
      <c r="F76" s="126"/>
      <c r="G76" s="178"/>
    </row>
    <row r="77" spans="1:7" ht="15">
      <c r="A77" s="106" t="s">
        <v>123</v>
      </c>
      <c r="B77" s="85" t="s">
        <v>481</v>
      </c>
      <c r="C77" s="126"/>
      <c r="D77" s="126"/>
      <c r="E77" s="126"/>
      <c r="F77" s="126"/>
      <c r="G77" s="192">
        <f>SUM(G73:G76)</f>
        <v>0</v>
      </c>
    </row>
    <row r="78" spans="1:7" ht="15">
      <c r="A78" s="80" t="s">
        <v>186</v>
      </c>
      <c r="B78" s="80" t="s">
        <v>482</v>
      </c>
      <c r="C78" s="207">
        <v>115</v>
      </c>
      <c r="D78" s="207"/>
      <c r="E78" s="207"/>
      <c r="F78" s="207">
        <f>SUM(C78:E78)</f>
        <v>115</v>
      </c>
      <c r="G78" s="178">
        <v>115</v>
      </c>
    </row>
    <row r="79" spans="1:7" ht="15">
      <c r="A79" s="80" t="s">
        <v>187</v>
      </c>
      <c r="B79" s="80" t="s">
        <v>482</v>
      </c>
      <c r="C79" s="207"/>
      <c r="D79" s="207"/>
      <c r="E79" s="207"/>
      <c r="F79" s="207"/>
      <c r="G79" s="178"/>
    </row>
    <row r="80" spans="1:7" ht="15">
      <c r="A80" s="80" t="s">
        <v>184</v>
      </c>
      <c r="B80" s="80" t="s">
        <v>483</v>
      </c>
      <c r="C80" s="207"/>
      <c r="D80" s="207"/>
      <c r="E80" s="207"/>
      <c r="F80" s="207"/>
      <c r="G80" s="178"/>
    </row>
    <row r="81" spans="1:7" ht="15">
      <c r="A81" s="80" t="s">
        <v>185</v>
      </c>
      <c r="B81" s="80" t="s">
        <v>483</v>
      </c>
      <c r="C81" s="207"/>
      <c r="D81" s="207"/>
      <c r="E81" s="207"/>
      <c r="F81" s="207"/>
      <c r="G81" s="178"/>
    </row>
    <row r="82" spans="1:7" ht="15">
      <c r="A82" s="85" t="s">
        <v>124</v>
      </c>
      <c r="B82" s="85" t="s">
        <v>484</v>
      </c>
      <c r="C82" s="208">
        <f>SUM(C78:C81)</f>
        <v>115</v>
      </c>
      <c r="D82" s="208"/>
      <c r="E82" s="208"/>
      <c r="F82" s="208">
        <f>SUM(C82:E82)</f>
        <v>115</v>
      </c>
      <c r="G82" s="192">
        <f>SUM(G78:G81)</f>
        <v>115</v>
      </c>
    </row>
    <row r="83" spans="1:7" ht="15">
      <c r="A83" s="104" t="s">
        <v>485</v>
      </c>
      <c r="B83" s="80" t="s">
        <v>486</v>
      </c>
      <c r="C83" s="207"/>
      <c r="D83" s="207"/>
      <c r="E83" s="207"/>
      <c r="F83" s="207"/>
      <c r="G83" s="178"/>
    </row>
    <row r="84" spans="1:7" ht="15">
      <c r="A84" s="104" t="s">
        <v>487</v>
      </c>
      <c r="B84" s="80" t="s">
        <v>488</v>
      </c>
      <c r="C84" s="126"/>
      <c r="D84" s="126"/>
      <c r="E84" s="126"/>
      <c r="F84" s="126"/>
      <c r="G84" s="178"/>
    </row>
    <row r="85" spans="1:7" ht="15">
      <c r="A85" s="104" t="s">
        <v>489</v>
      </c>
      <c r="B85" s="80" t="s">
        <v>490</v>
      </c>
      <c r="C85" s="126">
        <v>24585</v>
      </c>
      <c r="D85" s="126"/>
      <c r="E85" s="126"/>
      <c r="F85" s="126">
        <f>SUM(C85:E85)</f>
        <v>24585</v>
      </c>
      <c r="G85" s="178">
        <v>17207</v>
      </c>
    </row>
    <row r="86" spans="1:7" ht="15">
      <c r="A86" s="104" t="s">
        <v>491</v>
      </c>
      <c r="B86" s="80" t="s">
        <v>492</v>
      </c>
      <c r="C86" s="126"/>
      <c r="D86" s="126"/>
      <c r="E86" s="126"/>
      <c r="F86" s="126"/>
      <c r="G86" s="178"/>
    </row>
    <row r="87" spans="1:7" ht="15">
      <c r="A87" s="90" t="s">
        <v>106</v>
      </c>
      <c r="B87" s="80" t="s">
        <v>493</v>
      </c>
      <c r="C87" s="126"/>
      <c r="D87" s="126"/>
      <c r="E87" s="126"/>
      <c r="F87" s="126"/>
      <c r="G87" s="178"/>
    </row>
    <row r="88" spans="1:7" ht="15">
      <c r="A88" s="102" t="s">
        <v>125</v>
      </c>
      <c r="B88" s="85" t="s">
        <v>494</v>
      </c>
      <c r="C88" s="127">
        <f>SUM(C82:C87)</f>
        <v>24700</v>
      </c>
      <c r="D88" s="127">
        <f>SUM(D85:D87)</f>
        <v>0</v>
      </c>
      <c r="E88" s="126"/>
      <c r="F88" s="127">
        <f>SUM(C88:E88)</f>
        <v>24700</v>
      </c>
      <c r="G88" s="192">
        <f>G72+G77+G82+G83+G84+G85+G86+G87</f>
        <v>17322</v>
      </c>
    </row>
    <row r="89" spans="1:7" ht="15">
      <c r="A89" s="90" t="s">
        <v>495</v>
      </c>
      <c r="B89" s="80" t="s">
        <v>496</v>
      </c>
      <c r="C89" s="126"/>
      <c r="D89" s="126"/>
      <c r="E89" s="126"/>
      <c r="F89" s="126"/>
      <c r="G89" s="178"/>
    </row>
    <row r="90" spans="1:7" ht="15">
      <c r="A90" s="90" t="s">
        <v>497</v>
      </c>
      <c r="B90" s="80" t="s">
        <v>498</v>
      </c>
      <c r="C90" s="126"/>
      <c r="D90" s="126"/>
      <c r="E90" s="126"/>
      <c r="F90" s="126"/>
      <c r="G90" s="178"/>
    </row>
    <row r="91" spans="1:7" ht="15">
      <c r="A91" s="104" t="s">
        <v>0</v>
      </c>
      <c r="B91" s="80" t="s">
        <v>1</v>
      </c>
      <c r="C91" s="126"/>
      <c r="D91" s="126"/>
      <c r="E91" s="126"/>
      <c r="F91" s="126"/>
      <c r="G91" s="178"/>
    </row>
    <row r="92" spans="1:7" ht="15">
      <c r="A92" s="104" t="s">
        <v>107</v>
      </c>
      <c r="B92" s="80" t="s">
        <v>2</v>
      </c>
      <c r="C92" s="126"/>
      <c r="D92" s="126"/>
      <c r="E92" s="126"/>
      <c r="F92" s="126"/>
      <c r="G92" s="178"/>
    </row>
    <row r="93" spans="1:7" ht="15">
      <c r="A93" s="106" t="s">
        <v>126</v>
      </c>
      <c r="B93" s="85" t="s">
        <v>3</v>
      </c>
      <c r="C93" s="126"/>
      <c r="D93" s="126"/>
      <c r="E93" s="126"/>
      <c r="F93" s="126"/>
      <c r="G93" s="192">
        <f>G89+G90+G91+G92</f>
        <v>0</v>
      </c>
    </row>
    <row r="94" spans="1:7" ht="15">
      <c r="A94" s="102" t="s">
        <v>4</v>
      </c>
      <c r="B94" s="85" t="s">
        <v>5</v>
      </c>
      <c r="C94" s="127"/>
      <c r="D94" s="127"/>
      <c r="E94" s="126"/>
      <c r="F94" s="126"/>
      <c r="G94" s="192">
        <v>0</v>
      </c>
    </row>
    <row r="95" spans="1:7" ht="15.75">
      <c r="A95" s="109" t="s">
        <v>127</v>
      </c>
      <c r="B95" s="110" t="s">
        <v>6</v>
      </c>
      <c r="C95" s="127">
        <f>SUM(C88:C94)</f>
        <v>24700</v>
      </c>
      <c r="D95" s="127">
        <f>SUM(D88:D94)</f>
        <v>0</v>
      </c>
      <c r="E95" s="126"/>
      <c r="F95" s="127">
        <f>SUM(C95:E95)</f>
        <v>24700</v>
      </c>
      <c r="G95" s="192">
        <f>G88+G93+G94</f>
        <v>17322</v>
      </c>
    </row>
    <row r="96" spans="1:7" ht="15.75">
      <c r="A96" s="111" t="s">
        <v>109</v>
      </c>
      <c r="B96" s="112"/>
      <c r="C96" s="127">
        <f>C66+C95</f>
        <v>25200</v>
      </c>
      <c r="D96" s="127">
        <v>0</v>
      </c>
      <c r="E96" s="126"/>
      <c r="F96" s="127">
        <f>SUM(C96:E96)</f>
        <v>25200</v>
      </c>
      <c r="G96" s="192">
        <f>G66+G95</f>
        <v>36999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25">
      <selection activeCell="C46" sqref="C46"/>
    </sheetView>
  </sheetViews>
  <sheetFormatPr defaultColWidth="9.140625" defaultRowHeight="15"/>
  <cols>
    <col min="1" max="1" width="92.57421875" style="73" customWidth="1"/>
    <col min="2" max="2" width="9.140625" style="73" customWidth="1"/>
    <col min="3" max="3" width="13.00390625" style="73" customWidth="1"/>
    <col min="4" max="4" width="10.28125" style="73" customWidth="1"/>
    <col min="5" max="5" width="12.7109375" style="73" customWidth="1"/>
    <col min="6" max="6" width="12.140625" style="73" customWidth="1"/>
    <col min="7" max="7" width="13.00390625" style="73" customWidth="1"/>
    <col min="8" max="16384" width="9.140625" style="73" customWidth="1"/>
  </cols>
  <sheetData>
    <row r="1" spans="1:6" ht="24" customHeight="1">
      <c r="A1" s="223" t="s">
        <v>589</v>
      </c>
      <c r="B1" s="228"/>
      <c r="C1" s="228"/>
      <c r="D1" s="228"/>
      <c r="E1" s="228"/>
      <c r="F1" s="225"/>
    </row>
    <row r="2" spans="1:8" ht="24" customHeight="1">
      <c r="A2" s="226" t="s">
        <v>136</v>
      </c>
      <c r="B2" s="224"/>
      <c r="C2" s="224"/>
      <c r="D2" s="224"/>
      <c r="E2" s="224"/>
      <c r="F2" s="225"/>
      <c r="H2" s="120"/>
    </row>
    <row r="3" ht="18">
      <c r="A3" s="70"/>
    </row>
    <row r="4" spans="1:5" ht="15">
      <c r="A4" s="71" t="s">
        <v>500</v>
      </c>
      <c r="E4" s="160" t="s">
        <v>560</v>
      </c>
    </row>
    <row r="5" spans="1:7" ht="75">
      <c r="A5" s="72" t="s">
        <v>220</v>
      </c>
      <c r="B5" s="74" t="s">
        <v>200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 customHeight="1">
      <c r="A6" s="79" t="s">
        <v>392</v>
      </c>
      <c r="B6" s="84" t="s">
        <v>393</v>
      </c>
      <c r="C6" s="126"/>
      <c r="D6" s="126"/>
      <c r="E6" s="126"/>
      <c r="F6" s="126"/>
      <c r="G6" s="178"/>
    </row>
    <row r="7" spans="1:7" ht="15" customHeight="1">
      <c r="A7" s="80" t="s">
        <v>394</v>
      </c>
      <c r="B7" s="84" t="s">
        <v>395</v>
      </c>
      <c r="C7" s="126"/>
      <c r="D7" s="126"/>
      <c r="E7" s="126"/>
      <c r="F7" s="126"/>
      <c r="G7" s="178"/>
    </row>
    <row r="8" spans="1:7" ht="15" customHeight="1">
      <c r="A8" s="80" t="s">
        <v>396</v>
      </c>
      <c r="B8" s="84" t="s">
        <v>397</v>
      </c>
      <c r="C8" s="126"/>
      <c r="D8" s="126"/>
      <c r="E8" s="126"/>
      <c r="F8" s="126"/>
      <c r="G8" s="178"/>
    </row>
    <row r="9" spans="1:7" ht="15" customHeight="1">
      <c r="A9" s="80" t="s">
        <v>398</v>
      </c>
      <c r="B9" s="84" t="s">
        <v>399</v>
      </c>
      <c r="C9" s="126"/>
      <c r="D9" s="126"/>
      <c r="E9" s="126"/>
      <c r="F9" s="126"/>
      <c r="G9" s="178"/>
    </row>
    <row r="10" spans="1:7" ht="15" customHeight="1">
      <c r="A10" s="80" t="s">
        <v>400</v>
      </c>
      <c r="B10" s="84" t="s">
        <v>401</v>
      </c>
      <c r="C10" s="126"/>
      <c r="D10" s="126"/>
      <c r="E10" s="126"/>
      <c r="F10" s="126"/>
      <c r="G10" s="178"/>
    </row>
    <row r="11" spans="1:7" ht="15" customHeight="1">
      <c r="A11" s="80" t="s">
        <v>402</v>
      </c>
      <c r="B11" s="84" t="s">
        <v>403</v>
      </c>
      <c r="C11" s="126"/>
      <c r="D11" s="126"/>
      <c r="E11" s="126"/>
      <c r="F11" s="126"/>
      <c r="G11" s="178"/>
    </row>
    <row r="12" spans="1:7" ht="15" customHeight="1">
      <c r="A12" s="85" t="s">
        <v>111</v>
      </c>
      <c r="B12" s="121" t="s">
        <v>404</v>
      </c>
      <c r="C12" s="126"/>
      <c r="D12" s="126"/>
      <c r="E12" s="126"/>
      <c r="F12" s="126"/>
      <c r="G12" s="192">
        <f>SUM(G6:G11)</f>
        <v>0</v>
      </c>
    </row>
    <row r="13" spans="1:7" ht="15" customHeight="1">
      <c r="A13" s="80" t="s">
        <v>405</v>
      </c>
      <c r="B13" s="84" t="s">
        <v>406</v>
      </c>
      <c r="C13" s="126"/>
      <c r="D13" s="126"/>
      <c r="E13" s="126"/>
      <c r="F13" s="126"/>
      <c r="G13" s="178"/>
    </row>
    <row r="14" spans="1:7" ht="15" customHeight="1">
      <c r="A14" s="80" t="s">
        <v>407</v>
      </c>
      <c r="B14" s="84" t="s">
        <v>408</v>
      </c>
      <c r="C14" s="126"/>
      <c r="D14" s="126"/>
      <c r="E14" s="126"/>
      <c r="F14" s="126"/>
      <c r="G14" s="178"/>
    </row>
    <row r="15" spans="1:7" ht="15" customHeight="1">
      <c r="A15" s="80" t="s">
        <v>73</v>
      </c>
      <c r="B15" s="84" t="s">
        <v>409</v>
      </c>
      <c r="C15" s="126"/>
      <c r="D15" s="126"/>
      <c r="E15" s="126"/>
      <c r="F15" s="126"/>
      <c r="G15" s="178"/>
    </row>
    <row r="16" spans="1:7" ht="15" customHeight="1">
      <c r="A16" s="80" t="s">
        <v>74</v>
      </c>
      <c r="B16" s="84" t="s">
        <v>410</v>
      </c>
      <c r="C16" s="126"/>
      <c r="D16" s="126"/>
      <c r="E16" s="126"/>
      <c r="F16" s="126"/>
      <c r="G16" s="178"/>
    </row>
    <row r="17" spans="1:7" ht="15" customHeight="1">
      <c r="A17" s="80" t="s">
        <v>75</v>
      </c>
      <c r="B17" s="84" t="s">
        <v>411</v>
      </c>
      <c r="C17" s="126">
        <v>7500</v>
      </c>
      <c r="D17" s="126"/>
      <c r="E17" s="126"/>
      <c r="F17" s="126">
        <f>SUM(C17:E17)</f>
        <v>7500</v>
      </c>
      <c r="G17" s="178">
        <v>14063</v>
      </c>
    </row>
    <row r="18" spans="1:7" ht="15" customHeight="1">
      <c r="A18" s="88" t="s">
        <v>112</v>
      </c>
      <c r="B18" s="97" t="s">
        <v>412</v>
      </c>
      <c r="C18" s="127">
        <f>SUM(C15:C17)</f>
        <v>7500</v>
      </c>
      <c r="D18" s="127">
        <f>SUM(D15:D17)</f>
        <v>0</v>
      </c>
      <c r="E18" s="126"/>
      <c r="F18" s="127">
        <f>SUM(C18:E18)</f>
        <v>7500</v>
      </c>
      <c r="G18" s="192">
        <f>SUM(G12:G17)</f>
        <v>14063</v>
      </c>
    </row>
    <row r="19" spans="1:7" ht="15" customHeight="1">
      <c r="A19" s="80" t="s">
        <v>79</v>
      </c>
      <c r="B19" s="84" t="s">
        <v>421</v>
      </c>
      <c r="C19" s="126"/>
      <c r="D19" s="126"/>
      <c r="E19" s="126"/>
      <c r="F19" s="126"/>
      <c r="G19" s="178"/>
    </row>
    <row r="20" spans="1:7" ht="15" customHeight="1">
      <c r="A20" s="80" t="s">
        <v>80</v>
      </c>
      <c r="B20" s="84" t="s">
        <v>422</v>
      </c>
      <c r="C20" s="126"/>
      <c r="D20" s="126"/>
      <c r="E20" s="126"/>
      <c r="F20" s="126"/>
      <c r="G20" s="178"/>
    </row>
    <row r="21" spans="1:7" ht="15" customHeight="1">
      <c r="A21" s="85" t="s">
        <v>114</v>
      </c>
      <c r="B21" s="121" t="s">
        <v>423</v>
      </c>
      <c r="C21" s="126"/>
      <c r="D21" s="126"/>
      <c r="E21" s="126"/>
      <c r="F21" s="126"/>
      <c r="G21" s="178"/>
    </row>
    <row r="22" spans="1:7" ht="15" customHeight="1">
      <c r="A22" s="80" t="s">
        <v>81</v>
      </c>
      <c r="B22" s="84" t="s">
        <v>424</v>
      </c>
      <c r="C22" s="126"/>
      <c r="D22" s="126"/>
      <c r="E22" s="126"/>
      <c r="F22" s="126"/>
      <c r="G22" s="178"/>
    </row>
    <row r="23" spans="1:7" ht="15" customHeight="1">
      <c r="A23" s="80" t="s">
        <v>82</v>
      </c>
      <c r="B23" s="84" t="s">
        <v>425</v>
      </c>
      <c r="C23" s="126"/>
      <c r="D23" s="126"/>
      <c r="E23" s="126"/>
      <c r="F23" s="126"/>
      <c r="G23" s="178"/>
    </row>
    <row r="24" spans="1:7" ht="15" customHeight="1">
      <c r="A24" s="80" t="s">
        <v>83</v>
      </c>
      <c r="B24" s="84" t="s">
        <v>426</v>
      </c>
      <c r="C24" s="126"/>
      <c r="D24" s="126"/>
      <c r="E24" s="126"/>
      <c r="F24" s="126"/>
      <c r="G24" s="192"/>
    </row>
    <row r="25" spans="1:7" ht="15" customHeight="1">
      <c r="A25" s="80" t="s">
        <v>84</v>
      </c>
      <c r="B25" s="84" t="s">
        <v>427</v>
      </c>
      <c r="C25" s="126"/>
      <c r="D25" s="126"/>
      <c r="E25" s="126"/>
      <c r="F25" s="126"/>
      <c r="G25" s="178"/>
    </row>
    <row r="26" spans="1:7" ht="15" customHeight="1">
      <c r="A26" s="80" t="s">
        <v>85</v>
      </c>
      <c r="B26" s="84" t="s">
        <v>428</v>
      </c>
      <c r="C26" s="126"/>
      <c r="D26" s="126"/>
      <c r="E26" s="126"/>
      <c r="F26" s="126"/>
      <c r="G26" s="178"/>
    </row>
    <row r="27" spans="1:7" ht="15" customHeight="1">
      <c r="A27" s="80" t="s">
        <v>429</v>
      </c>
      <c r="B27" s="84" t="s">
        <v>430</v>
      </c>
      <c r="C27" s="126"/>
      <c r="D27" s="126"/>
      <c r="E27" s="126"/>
      <c r="F27" s="126"/>
      <c r="G27" s="178"/>
    </row>
    <row r="28" spans="1:7" ht="15" customHeight="1">
      <c r="A28" s="80" t="s">
        <v>86</v>
      </c>
      <c r="B28" s="84" t="s">
        <v>431</v>
      </c>
      <c r="C28" s="126"/>
      <c r="D28" s="126"/>
      <c r="E28" s="126"/>
      <c r="F28" s="126"/>
      <c r="G28" s="178"/>
    </row>
    <row r="29" spans="1:7" ht="15" customHeight="1">
      <c r="A29" s="80" t="s">
        <v>87</v>
      </c>
      <c r="B29" s="84" t="s">
        <v>432</v>
      </c>
      <c r="C29" s="126"/>
      <c r="D29" s="126"/>
      <c r="E29" s="126"/>
      <c r="F29" s="126"/>
      <c r="G29" s="178"/>
    </row>
    <row r="30" spans="1:7" ht="15" customHeight="1">
      <c r="A30" s="85" t="s">
        <v>115</v>
      </c>
      <c r="B30" s="121" t="s">
        <v>433</v>
      </c>
      <c r="C30" s="126"/>
      <c r="D30" s="126"/>
      <c r="E30" s="126"/>
      <c r="F30" s="126"/>
      <c r="G30" s="192">
        <f>SUM(G25:G29)</f>
        <v>0</v>
      </c>
    </row>
    <row r="31" spans="1:7" ht="15" customHeight="1">
      <c r="A31" s="80" t="s">
        <v>88</v>
      </c>
      <c r="B31" s="84" t="s">
        <v>434</v>
      </c>
      <c r="C31" s="126"/>
      <c r="D31" s="126"/>
      <c r="E31" s="126"/>
      <c r="F31" s="126"/>
      <c r="G31" s="192"/>
    </row>
    <row r="32" spans="1:7" ht="15" customHeight="1">
      <c r="A32" s="88" t="s">
        <v>116</v>
      </c>
      <c r="B32" s="97" t="s">
        <v>435</v>
      </c>
      <c r="C32" s="126"/>
      <c r="D32" s="126"/>
      <c r="E32" s="126"/>
      <c r="F32" s="126"/>
      <c r="G32" s="192">
        <f>G21+G22+G23+G24+G30+G31</f>
        <v>0</v>
      </c>
    </row>
    <row r="33" spans="1:7" ht="15" customHeight="1">
      <c r="A33" s="90" t="s">
        <v>436</v>
      </c>
      <c r="B33" s="84" t="s">
        <v>437</v>
      </c>
      <c r="C33" s="126"/>
      <c r="D33" s="126"/>
      <c r="E33" s="126"/>
      <c r="F33" s="126"/>
      <c r="G33" s="178"/>
    </row>
    <row r="34" spans="1:7" ht="15" customHeight="1">
      <c r="A34" s="90" t="s">
        <v>89</v>
      </c>
      <c r="B34" s="84" t="s">
        <v>438</v>
      </c>
      <c r="C34" s="126">
        <v>7500</v>
      </c>
      <c r="D34" s="126"/>
      <c r="E34" s="126"/>
      <c r="F34" s="126">
        <f>SUM(C34:E34)</f>
        <v>7500</v>
      </c>
      <c r="G34" s="178">
        <v>6750</v>
      </c>
    </row>
    <row r="35" spans="1:7" ht="15" customHeight="1">
      <c r="A35" s="90" t="s">
        <v>90</v>
      </c>
      <c r="B35" s="84" t="s">
        <v>439</v>
      </c>
      <c r="C35" s="126"/>
      <c r="D35" s="126"/>
      <c r="E35" s="126"/>
      <c r="F35" s="126"/>
      <c r="G35" s="178"/>
    </row>
    <row r="36" spans="1:7" ht="15" customHeight="1">
      <c r="A36" s="90" t="s">
        <v>91</v>
      </c>
      <c r="B36" s="84" t="s">
        <v>440</v>
      </c>
      <c r="C36" s="126"/>
      <c r="D36" s="126"/>
      <c r="E36" s="126"/>
      <c r="F36" s="126"/>
      <c r="G36" s="178"/>
    </row>
    <row r="37" spans="1:7" ht="15" customHeight="1">
      <c r="A37" s="90" t="s">
        <v>441</v>
      </c>
      <c r="B37" s="84" t="s">
        <v>442</v>
      </c>
      <c r="C37" s="126"/>
      <c r="D37" s="126"/>
      <c r="E37" s="126"/>
      <c r="F37" s="126"/>
      <c r="G37" s="178"/>
    </row>
    <row r="38" spans="1:7" ht="15" customHeight="1">
      <c r="A38" s="90" t="s">
        <v>443</v>
      </c>
      <c r="B38" s="84" t="s">
        <v>444</v>
      </c>
      <c r="C38" s="126">
        <v>1500</v>
      </c>
      <c r="D38" s="126"/>
      <c r="E38" s="126"/>
      <c r="F38" s="126">
        <f>SUM(C38:E38)</f>
        <v>1500</v>
      </c>
      <c r="G38" s="178">
        <v>1406</v>
      </c>
    </row>
    <row r="39" spans="1:7" ht="15" customHeight="1">
      <c r="A39" s="90" t="s">
        <v>445</v>
      </c>
      <c r="B39" s="84" t="s">
        <v>446</v>
      </c>
      <c r="C39" s="126"/>
      <c r="D39" s="126"/>
      <c r="E39" s="126"/>
      <c r="F39" s="126"/>
      <c r="G39" s="178"/>
    </row>
    <row r="40" spans="1:7" ht="15" customHeight="1">
      <c r="A40" s="90" t="s">
        <v>92</v>
      </c>
      <c r="B40" s="84" t="s">
        <v>447</v>
      </c>
      <c r="C40" s="126"/>
      <c r="D40" s="126"/>
      <c r="E40" s="126"/>
      <c r="F40" s="126"/>
      <c r="G40" s="178"/>
    </row>
    <row r="41" spans="1:7" ht="15" customHeight="1">
      <c r="A41" s="90" t="s">
        <v>93</v>
      </c>
      <c r="B41" s="84" t="s">
        <v>448</v>
      </c>
      <c r="C41" s="126"/>
      <c r="D41" s="126"/>
      <c r="E41" s="126"/>
      <c r="F41" s="126"/>
      <c r="G41" s="178"/>
    </row>
    <row r="42" spans="1:7" ht="15" customHeight="1">
      <c r="A42" s="90" t="s">
        <v>94</v>
      </c>
      <c r="B42" s="84" t="s">
        <v>449</v>
      </c>
      <c r="C42" s="126"/>
      <c r="D42" s="126"/>
      <c r="E42" s="126"/>
      <c r="F42" s="126"/>
      <c r="G42" s="178">
        <v>9</v>
      </c>
    </row>
    <row r="43" spans="1:7" ht="15" customHeight="1">
      <c r="A43" s="92" t="s">
        <v>117</v>
      </c>
      <c r="B43" s="97" t="s">
        <v>450</v>
      </c>
      <c r="C43" s="127">
        <f>SUM(C33:C42)</f>
        <v>9000</v>
      </c>
      <c r="D43" s="127">
        <f>SUM(D34:D42)</f>
        <v>0</v>
      </c>
      <c r="E43" s="126"/>
      <c r="F43" s="127">
        <f>SUM(C43:E43)</f>
        <v>9000</v>
      </c>
      <c r="G43" s="192">
        <f>SUM(G33:G42)</f>
        <v>8165</v>
      </c>
    </row>
    <row r="44" spans="1:7" ht="15" customHeight="1">
      <c r="A44" s="90" t="s">
        <v>459</v>
      </c>
      <c r="B44" s="84" t="s">
        <v>460</v>
      </c>
      <c r="C44" s="126"/>
      <c r="D44" s="126"/>
      <c r="E44" s="126"/>
      <c r="F44" s="126"/>
      <c r="G44" s="178"/>
    </row>
    <row r="45" spans="1:7" ht="15" customHeight="1">
      <c r="A45" s="80" t="s">
        <v>98</v>
      </c>
      <c r="B45" s="84" t="s">
        <v>461</v>
      </c>
      <c r="C45" s="126"/>
      <c r="D45" s="126"/>
      <c r="E45" s="126"/>
      <c r="F45" s="126"/>
      <c r="G45" s="178"/>
    </row>
    <row r="46" spans="1:7" ht="15" customHeight="1">
      <c r="A46" s="90" t="s">
        <v>99</v>
      </c>
      <c r="B46" s="84" t="s">
        <v>599</v>
      </c>
      <c r="C46" s="126"/>
      <c r="D46" s="126"/>
      <c r="E46" s="126"/>
      <c r="F46" s="126"/>
      <c r="G46" s="178">
        <v>541</v>
      </c>
    </row>
    <row r="47" spans="1:7" ht="15" customHeight="1">
      <c r="A47" s="88" t="s">
        <v>119</v>
      </c>
      <c r="B47" s="97" t="s">
        <v>463</v>
      </c>
      <c r="C47" s="126"/>
      <c r="D47" s="126"/>
      <c r="E47" s="126"/>
      <c r="F47" s="126"/>
      <c r="G47" s="192">
        <f>SUM(G44:G46)</f>
        <v>541</v>
      </c>
    </row>
    <row r="48" spans="1:7" ht="15" customHeight="1">
      <c r="A48" s="95" t="s">
        <v>139</v>
      </c>
      <c r="B48" s="122"/>
      <c r="C48" s="126">
        <f>C18+C32+C43+C47</f>
        <v>16500</v>
      </c>
      <c r="D48" s="126"/>
      <c r="E48" s="126"/>
      <c r="F48" s="126">
        <f>SUM(C48:E48)</f>
        <v>16500</v>
      </c>
      <c r="G48" s="192">
        <f>G18+G32+G43+G47</f>
        <v>22769</v>
      </c>
    </row>
    <row r="49" spans="1:7" ht="15" customHeight="1">
      <c r="A49" s="80" t="s">
        <v>413</v>
      </c>
      <c r="B49" s="84" t="s">
        <v>414</v>
      </c>
      <c r="C49" s="126"/>
      <c r="D49" s="126"/>
      <c r="E49" s="126"/>
      <c r="F49" s="126"/>
      <c r="G49" s="178"/>
    </row>
    <row r="50" spans="1:7" ht="15" customHeight="1">
      <c r="A50" s="80" t="s">
        <v>415</v>
      </c>
      <c r="B50" s="84" t="s">
        <v>416</v>
      </c>
      <c r="C50" s="126"/>
      <c r="D50" s="126"/>
      <c r="E50" s="126"/>
      <c r="F50" s="126"/>
      <c r="G50" s="178"/>
    </row>
    <row r="51" spans="1:7" ht="15" customHeight="1">
      <c r="A51" s="80" t="s">
        <v>76</v>
      </c>
      <c r="B51" s="84" t="s">
        <v>417</v>
      </c>
      <c r="C51" s="126"/>
      <c r="D51" s="126"/>
      <c r="E51" s="126"/>
      <c r="F51" s="126"/>
      <c r="G51" s="178"/>
    </row>
    <row r="52" spans="1:7" ht="15" customHeight="1">
      <c r="A52" s="80" t="s">
        <v>77</v>
      </c>
      <c r="B52" s="84" t="s">
        <v>418</v>
      </c>
      <c r="C52" s="126"/>
      <c r="D52" s="126"/>
      <c r="E52" s="126"/>
      <c r="F52" s="126"/>
      <c r="G52" s="178"/>
    </row>
    <row r="53" spans="1:7" ht="15" customHeight="1">
      <c r="A53" s="80" t="s">
        <v>78</v>
      </c>
      <c r="B53" s="84" t="s">
        <v>419</v>
      </c>
      <c r="C53" s="126"/>
      <c r="D53" s="126"/>
      <c r="E53" s="126"/>
      <c r="F53" s="126"/>
      <c r="G53" s="178"/>
    </row>
    <row r="54" spans="1:7" ht="15" customHeight="1">
      <c r="A54" s="88" t="s">
        <v>113</v>
      </c>
      <c r="B54" s="97" t="s">
        <v>420</v>
      </c>
      <c r="C54" s="126"/>
      <c r="D54" s="126"/>
      <c r="E54" s="126"/>
      <c r="F54" s="126"/>
      <c r="G54" s="192">
        <f>SUM(G49:G53)</f>
        <v>0</v>
      </c>
    </row>
    <row r="55" spans="1:7" ht="15" customHeight="1">
      <c r="A55" s="90" t="s">
        <v>95</v>
      </c>
      <c r="B55" s="84" t="s">
        <v>451</v>
      </c>
      <c r="C55" s="126"/>
      <c r="D55" s="126"/>
      <c r="E55" s="126"/>
      <c r="F55" s="126"/>
      <c r="G55" s="178"/>
    </row>
    <row r="56" spans="1:7" ht="15" customHeight="1">
      <c r="A56" s="90" t="s">
        <v>96</v>
      </c>
      <c r="B56" s="84" t="s">
        <v>452</v>
      </c>
      <c r="C56" s="126"/>
      <c r="D56" s="126"/>
      <c r="E56" s="126"/>
      <c r="F56" s="126"/>
      <c r="G56" s="178"/>
    </row>
    <row r="57" spans="1:7" ht="15" customHeight="1">
      <c r="A57" s="90" t="s">
        <v>453</v>
      </c>
      <c r="B57" s="84" t="s">
        <v>454</v>
      </c>
      <c r="C57" s="126"/>
      <c r="D57" s="126"/>
      <c r="E57" s="126"/>
      <c r="F57" s="126"/>
      <c r="G57" s="178"/>
    </row>
    <row r="58" spans="1:7" ht="15" customHeight="1">
      <c r="A58" s="90" t="s">
        <v>97</v>
      </c>
      <c r="B58" s="84" t="s">
        <v>455</v>
      </c>
      <c r="C58" s="126"/>
      <c r="D58" s="126"/>
      <c r="E58" s="126"/>
      <c r="F58" s="126"/>
      <c r="G58" s="178"/>
    </row>
    <row r="59" spans="1:7" ht="15" customHeight="1">
      <c r="A59" s="90" t="s">
        <v>456</v>
      </c>
      <c r="B59" s="84" t="s">
        <v>457</v>
      </c>
      <c r="C59" s="126"/>
      <c r="D59" s="126"/>
      <c r="E59" s="126"/>
      <c r="F59" s="126"/>
      <c r="G59" s="178"/>
    </row>
    <row r="60" spans="1:7" ht="15" customHeight="1">
      <c r="A60" s="88" t="s">
        <v>118</v>
      </c>
      <c r="B60" s="97" t="s">
        <v>458</v>
      </c>
      <c r="C60" s="126"/>
      <c r="D60" s="126"/>
      <c r="E60" s="126"/>
      <c r="F60" s="126"/>
      <c r="G60" s="192">
        <f>SUM(G56:G59)</f>
        <v>0</v>
      </c>
    </row>
    <row r="61" spans="1:7" ht="15" customHeight="1">
      <c r="A61" s="90" t="s">
        <v>464</v>
      </c>
      <c r="B61" s="84" t="s">
        <v>465</v>
      </c>
      <c r="C61" s="126"/>
      <c r="D61" s="126"/>
      <c r="E61" s="126"/>
      <c r="F61" s="126"/>
      <c r="G61" s="178"/>
    </row>
    <row r="62" spans="1:7" ht="15" customHeight="1">
      <c r="A62" s="80" t="s">
        <v>100</v>
      </c>
      <c r="B62" s="84" t="s">
        <v>466</v>
      </c>
      <c r="C62" s="126"/>
      <c r="D62" s="126"/>
      <c r="E62" s="126"/>
      <c r="F62" s="126"/>
      <c r="G62" s="178"/>
    </row>
    <row r="63" spans="1:7" ht="15" customHeight="1">
      <c r="A63" s="90" t="s">
        <v>101</v>
      </c>
      <c r="B63" s="84" t="s">
        <v>467</v>
      </c>
      <c r="C63" s="126"/>
      <c r="D63" s="126"/>
      <c r="E63" s="126"/>
      <c r="F63" s="126"/>
      <c r="G63" s="178"/>
    </row>
    <row r="64" spans="1:7" ht="15" customHeight="1">
      <c r="A64" s="88" t="s">
        <v>121</v>
      </c>
      <c r="B64" s="97" t="s">
        <v>468</v>
      </c>
      <c r="C64" s="126"/>
      <c r="D64" s="126"/>
      <c r="E64" s="126"/>
      <c r="F64" s="126"/>
      <c r="G64" s="192">
        <f>SUM(G61:G63)</f>
        <v>0</v>
      </c>
    </row>
    <row r="65" spans="1:7" ht="15" customHeight="1">
      <c r="A65" s="95" t="s">
        <v>138</v>
      </c>
      <c r="B65" s="122"/>
      <c r="C65" s="126"/>
      <c r="D65" s="126"/>
      <c r="E65" s="126"/>
      <c r="F65" s="126"/>
      <c r="G65" s="192">
        <f>G54+G60+G64</f>
        <v>0</v>
      </c>
    </row>
    <row r="66" spans="1:7" ht="15.75">
      <c r="A66" s="123" t="s">
        <v>120</v>
      </c>
      <c r="B66" s="98" t="s">
        <v>469</v>
      </c>
      <c r="C66" s="127">
        <f>SUM(C48:C65)</f>
        <v>16500</v>
      </c>
      <c r="D66" s="127">
        <f>SUM(D48:D65)</f>
        <v>0</v>
      </c>
      <c r="E66" s="126"/>
      <c r="F66" s="127">
        <f>SUM(C66:E66)</f>
        <v>16500</v>
      </c>
      <c r="G66" s="192">
        <f>G48+G65</f>
        <v>22769</v>
      </c>
    </row>
    <row r="67" spans="1:7" ht="15.75">
      <c r="A67" s="124" t="s">
        <v>188</v>
      </c>
      <c r="B67" s="125"/>
      <c r="C67" s="126"/>
      <c r="D67" s="126"/>
      <c r="E67" s="126"/>
      <c r="F67" s="126"/>
      <c r="G67" s="178"/>
    </row>
    <row r="68" spans="1:7" ht="15.75">
      <c r="A68" s="124" t="s">
        <v>189</v>
      </c>
      <c r="B68" s="125"/>
      <c r="C68" s="126"/>
      <c r="D68" s="126"/>
      <c r="E68" s="126"/>
      <c r="F68" s="126"/>
      <c r="G68" s="178"/>
    </row>
    <row r="69" spans="1:7" ht="15">
      <c r="A69" s="104" t="s">
        <v>102</v>
      </c>
      <c r="B69" s="80" t="s">
        <v>470</v>
      </c>
      <c r="C69" s="126"/>
      <c r="D69" s="126"/>
      <c r="E69" s="126"/>
      <c r="F69" s="126"/>
      <c r="G69" s="178"/>
    </row>
    <row r="70" spans="1:7" ht="15">
      <c r="A70" s="90" t="s">
        <v>471</v>
      </c>
      <c r="B70" s="80" t="s">
        <v>472</v>
      </c>
      <c r="C70" s="126"/>
      <c r="D70" s="126"/>
      <c r="E70" s="126"/>
      <c r="F70" s="126"/>
      <c r="G70" s="178"/>
    </row>
    <row r="71" spans="1:7" ht="15">
      <c r="A71" s="104" t="s">
        <v>103</v>
      </c>
      <c r="B71" s="80" t="s">
        <v>473</v>
      </c>
      <c r="C71" s="126"/>
      <c r="D71" s="126"/>
      <c r="E71" s="126"/>
      <c r="F71" s="126"/>
      <c r="G71" s="178"/>
    </row>
    <row r="72" spans="1:7" ht="15">
      <c r="A72" s="102" t="s">
        <v>122</v>
      </c>
      <c r="B72" s="85" t="s">
        <v>474</v>
      </c>
      <c r="C72" s="126"/>
      <c r="D72" s="126"/>
      <c r="E72" s="126"/>
      <c r="F72" s="126"/>
      <c r="G72" s="192">
        <v>0</v>
      </c>
    </row>
    <row r="73" spans="1:7" ht="15">
      <c r="A73" s="90" t="s">
        <v>104</v>
      </c>
      <c r="B73" s="80" t="s">
        <v>475</v>
      </c>
      <c r="C73" s="126"/>
      <c r="D73" s="126"/>
      <c r="E73" s="126"/>
      <c r="F73" s="126"/>
      <c r="G73" s="178"/>
    </row>
    <row r="74" spans="1:7" ht="15">
      <c r="A74" s="104" t="s">
        <v>476</v>
      </c>
      <c r="B74" s="80" t="s">
        <v>477</v>
      </c>
      <c r="C74" s="126"/>
      <c r="D74" s="126"/>
      <c r="E74" s="126"/>
      <c r="F74" s="126"/>
      <c r="G74" s="178"/>
    </row>
    <row r="75" spans="1:7" ht="15">
      <c r="A75" s="90" t="s">
        <v>105</v>
      </c>
      <c r="B75" s="80" t="s">
        <v>478</v>
      </c>
      <c r="C75" s="126"/>
      <c r="D75" s="126"/>
      <c r="E75" s="126"/>
      <c r="F75" s="126"/>
      <c r="G75" s="178"/>
    </row>
    <row r="76" spans="1:7" ht="15">
      <c r="A76" s="104" t="s">
        <v>479</v>
      </c>
      <c r="B76" s="80" t="s">
        <v>480</v>
      </c>
      <c r="C76" s="126"/>
      <c r="D76" s="126"/>
      <c r="E76" s="126"/>
      <c r="F76" s="126"/>
      <c r="G76" s="178"/>
    </row>
    <row r="77" spans="1:7" ht="15">
      <c r="A77" s="106" t="s">
        <v>123</v>
      </c>
      <c r="B77" s="85" t="s">
        <v>481</v>
      </c>
      <c r="C77" s="126"/>
      <c r="D77" s="126"/>
      <c r="E77" s="126"/>
      <c r="F77" s="126"/>
      <c r="G77" s="192">
        <f>SUM(G73:G76)</f>
        <v>0</v>
      </c>
    </row>
    <row r="78" spans="1:7" ht="15">
      <c r="A78" s="80" t="s">
        <v>186</v>
      </c>
      <c r="B78" s="80" t="s">
        <v>482</v>
      </c>
      <c r="C78" s="207">
        <v>2507</v>
      </c>
      <c r="D78" s="207"/>
      <c r="E78" s="207"/>
      <c r="F78" s="207">
        <f>SUM(C78:E78)</f>
        <v>2507</v>
      </c>
      <c r="G78" s="178">
        <v>2507</v>
      </c>
    </row>
    <row r="79" spans="1:7" ht="15">
      <c r="A79" s="80" t="s">
        <v>187</v>
      </c>
      <c r="B79" s="80" t="s">
        <v>482</v>
      </c>
      <c r="C79" s="207"/>
      <c r="D79" s="207"/>
      <c r="E79" s="207"/>
      <c r="F79" s="207"/>
      <c r="G79" s="178"/>
    </row>
    <row r="80" spans="1:7" ht="15">
      <c r="A80" s="80" t="s">
        <v>184</v>
      </c>
      <c r="B80" s="80" t="s">
        <v>483</v>
      </c>
      <c r="C80" s="207"/>
      <c r="D80" s="207"/>
      <c r="E80" s="207"/>
      <c r="F80" s="207"/>
      <c r="G80" s="178"/>
    </row>
    <row r="81" spans="1:7" ht="15">
      <c r="A81" s="80" t="s">
        <v>185</v>
      </c>
      <c r="B81" s="80" t="s">
        <v>483</v>
      </c>
      <c r="C81" s="207"/>
      <c r="D81" s="207"/>
      <c r="E81" s="207"/>
      <c r="F81" s="207"/>
      <c r="G81" s="178"/>
    </row>
    <row r="82" spans="1:7" ht="15">
      <c r="A82" s="85" t="s">
        <v>124</v>
      </c>
      <c r="B82" s="85" t="s">
        <v>484</v>
      </c>
      <c r="C82" s="208">
        <f>SUM(C78:C81)</f>
        <v>2507</v>
      </c>
      <c r="D82" s="208"/>
      <c r="E82" s="208"/>
      <c r="F82" s="208">
        <f>SUM(C82:E82)</f>
        <v>2507</v>
      </c>
      <c r="G82" s="192">
        <f>SUM(G78:G81)</f>
        <v>2507</v>
      </c>
    </row>
    <row r="83" spans="1:7" ht="15">
      <c r="A83" s="104" t="s">
        <v>485</v>
      </c>
      <c r="B83" s="80" t="s">
        <v>486</v>
      </c>
      <c r="C83" s="207"/>
      <c r="D83" s="207"/>
      <c r="E83" s="207"/>
      <c r="F83" s="207"/>
      <c r="G83" s="178"/>
    </row>
    <row r="84" spans="1:7" ht="15">
      <c r="A84" s="104" t="s">
        <v>487</v>
      </c>
      <c r="B84" s="80" t="s">
        <v>488</v>
      </c>
      <c r="C84" s="126"/>
      <c r="D84" s="126"/>
      <c r="E84" s="126"/>
      <c r="F84" s="126"/>
      <c r="G84" s="178"/>
    </row>
    <row r="85" spans="1:7" ht="15">
      <c r="A85" s="104" t="s">
        <v>489</v>
      </c>
      <c r="B85" s="80" t="s">
        <v>490</v>
      </c>
      <c r="C85" s="126">
        <v>30857</v>
      </c>
      <c r="D85" s="126"/>
      <c r="E85" s="126"/>
      <c r="F85" s="126">
        <f>SUM(C85:E85)</f>
        <v>30857</v>
      </c>
      <c r="G85" s="178">
        <v>28329</v>
      </c>
    </row>
    <row r="86" spans="1:7" ht="15">
      <c r="A86" s="104" t="s">
        <v>491</v>
      </c>
      <c r="B86" s="80" t="s">
        <v>492</v>
      </c>
      <c r="C86" s="126"/>
      <c r="D86" s="126"/>
      <c r="E86" s="126"/>
      <c r="F86" s="126"/>
      <c r="G86" s="178"/>
    </row>
    <row r="87" spans="1:7" ht="15">
      <c r="A87" s="90" t="s">
        <v>106</v>
      </c>
      <c r="B87" s="80" t="s">
        <v>493</v>
      </c>
      <c r="C87" s="126"/>
      <c r="D87" s="126"/>
      <c r="E87" s="126"/>
      <c r="F87" s="126"/>
      <c r="G87" s="178"/>
    </row>
    <row r="88" spans="1:7" ht="15">
      <c r="A88" s="102" t="s">
        <v>125</v>
      </c>
      <c r="B88" s="85" t="s">
        <v>494</v>
      </c>
      <c r="C88" s="127">
        <f>SUM(C82:C87)</f>
        <v>33364</v>
      </c>
      <c r="D88" s="127">
        <f>SUM(D85:D87)</f>
        <v>0</v>
      </c>
      <c r="E88" s="126"/>
      <c r="F88" s="127">
        <f>SUM(C88:E88)</f>
        <v>33364</v>
      </c>
      <c r="G88" s="192">
        <f>G72+G77+G82+G83+G84+G85+G86+G87</f>
        <v>30836</v>
      </c>
    </row>
    <row r="89" spans="1:7" ht="15">
      <c r="A89" s="90" t="s">
        <v>495</v>
      </c>
      <c r="B89" s="80" t="s">
        <v>496</v>
      </c>
      <c r="C89" s="126"/>
      <c r="D89" s="126"/>
      <c r="E89" s="126"/>
      <c r="F89" s="126"/>
      <c r="G89" s="178"/>
    </row>
    <row r="90" spans="1:7" ht="15">
      <c r="A90" s="90" t="s">
        <v>497</v>
      </c>
      <c r="B90" s="80" t="s">
        <v>498</v>
      </c>
      <c r="C90" s="126"/>
      <c r="D90" s="126"/>
      <c r="E90" s="126"/>
      <c r="F90" s="126"/>
      <c r="G90" s="178"/>
    </row>
    <row r="91" spans="1:7" ht="15">
      <c r="A91" s="104" t="s">
        <v>0</v>
      </c>
      <c r="B91" s="80" t="s">
        <v>1</v>
      </c>
      <c r="C91" s="126"/>
      <c r="D91" s="126"/>
      <c r="E91" s="126"/>
      <c r="F91" s="126"/>
      <c r="G91" s="178"/>
    </row>
    <row r="92" spans="1:7" ht="15">
      <c r="A92" s="104" t="s">
        <v>107</v>
      </c>
      <c r="B92" s="80" t="s">
        <v>2</v>
      </c>
      <c r="C92" s="126"/>
      <c r="D92" s="126"/>
      <c r="E92" s="126"/>
      <c r="F92" s="126"/>
      <c r="G92" s="178"/>
    </row>
    <row r="93" spans="1:7" ht="15">
      <c r="A93" s="106" t="s">
        <v>126</v>
      </c>
      <c r="B93" s="85" t="s">
        <v>3</v>
      </c>
      <c r="C93" s="126"/>
      <c r="D93" s="126"/>
      <c r="E93" s="126"/>
      <c r="F93" s="126"/>
      <c r="G93" s="192">
        <f>G89+G90+G91+G92</f>
        <v>0</v>
      </c>
    </row>
    <row r="94" spans="1:7" ht="15">
      <c r="A94" s="102" t="s">
        <v>4</v>
      </c>
      <c r="B94" s="85" t="s">
        <v>5</v>
      </c>
      <c r="C94" s="127"/>
      <c r="D94" s="127"/>
      <c r="E94" s="126"/>
      <c r="F94" s="126"/>
      <c r="G94" s="192">
        <v>0</v>
      </c>
    </row>
    <row r="95" spans="1:7" ht="15.75">
      <c r="A95" s="109" t="s">
        <v>127</v>
      </c>
      <c r="B95" s="110" t="s">
        <v>6</v>
      </c>
      <c r="C95" s="127">
        <f>SUM(C88:C94)</f>
        <v>33364</v>
      </c>
      <c r="D95" s="127">
        <f>SUM(D88:D94)</f>
        <v>0</v>
      </c>
      <c r="E95" s="126"/>
      <c r="F95" s="127">
        <f>SUM(C95:E95)</f>
        <v>33364</v>
      </c>
      <c r="G95" s="192">
        <f>G88+G93+G94</f>
        <v>30836</v>
      </c>
    </row>
    <row r="96" spans="1:7" ht="15.75">
      <c r="A96" s="111" t="s">
        <v>109</v>
      </c>
      <c r="B96" s="112"/>
      <c r="C96" s="127">
        <f>C66+C95</f>
        <v>49864</v>
      </c>
      <c r="D96" s="127">
        <v>0</v>
      </c>
      <c r="E96" s="126"/>
      <c r="F96" s="127">
        <f>SUM(C96:E96)</f>
        <v>49864</v>
      </c>
      <c r="G96" s="192">
        <f>G66+G95</f>
        <v>53605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2">
      <selection activeCell="A2" sqref="A1:G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2.28125" style="0" customWidth="1"/>
    <col min="5" max="5" width="9.7109375" style="0" customWidth="1"/>
    <col min="6" max="6" width="13.28125" style="0" customWidth="1"/>
    <col min="7" max="7" width="14.00390625" style="190" customWidth="1"/>
  </cols>
  <sheetData>
    <row r="1" spans="1:6" ht="24" customHeight="1">
      <c r="A1" s="220" t="s">
        <v>589</v>
      </c>
      <c r="B1" s="227"/>
      <c r="C1" s="227"/>
      <c r="D1" s="227"/>
      <c r="E1" s="227"/>
      <c r="F1" s="222"/>
    </row>
    <row r="2" spans="1:8" ht="24" customHeight="1">
      <c r="A2" s="215" t="s">
        <v>136</v>
      </c>
      <c r="B2" s="221"/>
      <c r="C2" s="221"/>
      <c r="D2" s="221"/>
      <c r="E2" s="221"/>
      <c r="F2" s="222"/>
      <c r="H2" s="59"/>
    </row>
    <row r="3" ht="18">
      <c r="A3" s="43"/>
    </row>
    <row r="4" spans="1:5" ht="15">
      <c r="A4" s="3" t="s">
        <v>196</v>
      </c>
      <c r="E4" s="160" t="s">
        <v>545</v>
      </c>
    </row>
    <row r="5" spans="1:7" ht="90">
      <c r="A5" s="1" t="s">
        <v>220</v>
      </c>
      <c r="B5" s="2" t="s">
        <v>200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 customHeight="1">
      <c r="A6" s="27" t="s">
        <v>392</v>
      </c>
      <c r="B6" s="5" t="s">
        <v>393</v>
      </c>
      <c r="C6" s="62">
        <f>'bevételek önkormányzat'!C6+'bevételek hivatal'!C6+'bevételek egészségügy'!C6+'bevételek óvoda'!C6+'bevételek könyvtár'!C6+'bevételek kulturközpont'!C6</f>
        <v>61169</v>
      </c>
      <c r="D6" s="62"/>
      <c r="E6" s="62"/>
      <c r="F6" s="62">
        <f>SUM(C6:E6)</f>
        <v>61169</v>
      </c>
      <c r="G6" s="62">
        <f>'bevételek önkormányzat'!G6+'bevételek hivatal'!G6+'bevételek egészségügy'!G6+'bevételek óvoda'!G6+'bevételek könyvtár'!G6+'bevételek kulturközpont'!G6</f>
        <v>61308</v>
      </c>
    </row>
    <row r="7" spans="1:7" ht="15" customHeight="1">
      <c r="A7" s="4" t="s">
        <v>394</v>
      </c>
      <c r="B7" s="5" t="s">
        <v>395</v>
      </c>
      <c r="C7" s="62">
        <f>'bevételek önkormányzat'!C7+'bevételek hivatal'!C7+'bevételek egészségügy'!C7+'bevételek óvoda'!C7+'bevételek könyvtár'!C7+'bevételek kulturközpont'!C7</f>
        <v>71454</v>
      </c>
      <c r="D7" s="62"/>
      <c r="E7" s="62"/>
      <c r="F7" s="62">
        <f>SUM(C7:E7)</f>
        <v>71454</v>
      </c>
      <c r="G7" s="62">
        <f>'bevételek önkormányzat'!G7+'bevételek hivatal'!G7+'bevételek egészségügy'!G7+'bevételek óvoda'!G7+'bevételek könyvtár'!G7+'bevételek kulturközpont'!G7</f>
        <v>71924</v>
      </c>
    </row>
    <row r="8" spans="1:7" ht="15" customHeight="1">
      <c r="A8" s="4" t="s">
        <v>396</v>
      </c>
      <c r="B8" s="5" t="s">
        <v>397</v>
      </c>
      <c r="C8" s="62">
        <f>'bevételek önkormányzat'!C8+'bevételek hivatal'!C8+'bevételek egészségügy'!C8+'bevételek óvoda'!C8+'bevételek könyvtár'!C8+'bevételek kulturközpont'!C8</f>
        <v>115790</v>
      </c>
      <c r="D8" s="62"/>
      <c r="E8" s="62"/>
      <c r="F8" s="62">
        <f>SUM(C8:E8)</f>
        <v>115790</v>
      </c>
      <c r="G8" s="62">
        <f>'bevételek önkormányzat'!G8+'bevételek hivatal'!G8+'bevételek egészségügy'!G8+'bevételek óvoda'!G8+'bevételek könyvtár'!G8+'bevételek kulturközpont'!G8</f>
        <v>133001</v>
      </c>
    </row>
    <row r="9" spans="1:7" ht="15" customHeight="1">
      <c r="A9" s="4" t="s">
        <v>398</v>
      </c>
      <c r="B9" s="5" t="s">
        <v>399</v>
      </c>
      <c r="C9" s="62">
        <f>'bevételek önkormányzat'!C9+'bevételek hivatal'!C9+'bevételek egészségügy'!C9+'bevételek óvoda'!C9+'bevételek könyvtár'!C9+'bevételek kulturközpont'!C9</f>
        <v>14977</v>
      </c>
      <c r="D9" s="62"/>
      <c r="E9" s="62"/>
      <c r="F9" s="62">
        <f>SUM(C9:E9)</f>
        <v>14977</v>
      </c>
      <c r="G9" s="62">
        <f>'bevételek önkormányzat'!G9+'bevételek hivatal'!G9+'bevételek egészségügy'!G9+'bevételek óvoda'!G9+'bevételek könyvtár'!G9+'bevételek kulturközpont'!G9</f>
        <v>18004</v>
      </c>
    </row>
    <row r="10" spans="1:7" ht="15" customHeight="1">
      <c r="A10" s="4" t="s">
        <v>400</v>
      </c>
      <c r="B10" s="5" t="s">
        <v>401</v>
      </c>
      <c r="C10" s="62">
        <f>'bevételek önkormányzat'!C10+'bevételek hivatal'!C10+'bevételek egészségügy'!C10+'bevételek óvoda'!C10+'bevételek könyvtár'!C10+'bevételek kulturközpont'!C10</f>
        <v>0</v>
      </c>
      <c r="D10" s="62"/>
      <c r="E10" s="62"/>
      <c r="F10" s="62">
        <f>SUM(C10:E10)</f>
        <v>0</v>
      </c>
      <c r="G10" s="62">
        <f>'bevételek önkormányzat'!G10+'bevételek hivatal'!G10+'bevételek egészségügy'!G10+'bevételek óvoda'!G10+'bevételek könyvtár'!G10+'bevételek kulturközpont'!G10</f>
        <v>11413</v>
      </c>
    </row>
    <row r="11" spans="1:7" ht="15" customHeight="1">
      <c r="A11" s="4" t="s">
        <v>402</v>
      </c>
      <c r="B11" s="5" t="s">
        <v>403</v>
      </c>
      <c r="C11" s="62">
        <f>'bevételek önkormányzat'!C11+'bevételek hivatal'!C11+'bevételek egészségügy'!C11+'bevételek óvoda'!C11+'bevételek könyvtár'!C11+'bevételek kulturközpont'!C11</f>
        <v>0</v>
      </c>
      <c r="D11" s="62"/>
      <c r="E11" s="62"/>
      <c r="F11" s="62"/>
      <c r="G11" s="62">
        <f>'bevételek önkormányzat'!G11+'bevételek hivatal'!G11+'bevételek egészségügy'!G11+'bevételek óvoda'!G11+'bevételek könyvtár'!G11+'bevételek kulturközpont'!G11</f>
        <v>0</v>
      </c>
    </row>
    <row r="12" spans="1:7" ht="15" customHeight="1">
      <c r="A12" s="6" t="s">
        <v>111</v>
      </c>
      <c r="B12" s="7" t="s">
        <v>404</v>
      </c>
      <c r="C12" s="61">
        <f>'bevételek önkormányzat'!C12+'bevételek hivatal'!C12+'bevételek egészségügy'!C12+'bevételek óvoda'!C12+'bevételek könyvtár'!C12+'bevételek kulturközpont'!C12</f>
        <v>263390</v>
      </c>
      <c r="D12" s="61"/>
      <c r="E12" s="61"/>
      <c r="F12" s="61">
        <f>SUM(C12:E12)</f>
        <v>263390</v>
      </c>
      <c r="G12" s="61">
        <f>SUM(G6:G11)</f>
        <v>295650</v>
      </c>
    </row>
    <row r="13" spans="1:7" ht="15" customHeight="1">
      <c r="A13" s="4" t="s">
        <v>405</v>
      </c>
      <c r="B13" s="5" t="s">
        <v>406</v>
      </c>
      <c r="C13" s="62">
        <f>'bevételek önkormányzat'!C13+'bevételek hivatal'!C13+'bevételek egészségügy'!C13+'bevételek óvoda'!C13+'bevételek könyvtár'!C13+'bevételek kulturközpont'!C13</f>
        <v>0</v>
      </c>
      <c r="D13" s="62"/>
      <c r="E13" s="62"/>
      <c r="F13" s="62"/>
      <c r="G13" s="62">
        <f>'bevételek önkormányzat'!G13+'bevételek hivatal'!G13+'bevételek egészségügy'!G13+'bevételek óvoda'!G13+'bevételek könyvtár'!G13+'bevételek kulturközpont'!G13</f>
        <v>0</v>
      </c>
    </row>
    <row r="14" spans="1:7" ht="15" customHeight="1">
      <c r="A14" s="4" t="s">
        <v>407</v>
      </c>
      <c r="B14" s="5" t="s">
        <v>408</v>
      </c>
      <c r="C14" s="62">
        <f>'bevételek önkormányzat'!C14+'bevételek hivatal'!C14+'bevételek egészségügy'!C14+'bevételek óvoda'!C14+'bevételek könyvtár'!C14+'bevételek kulturközpont'!C14</f>
        <v>0</v>
      </c>
      <c r="D14" s="62"/>
      <c r="E14" s="62"/>
      <c r="F14" s="62"/>
      <c r="G14" s="62">
        <f>'bevételek önkormányzat'!G14+'bevételek hivatal'!G14+'bevételek egészségügy'!G14+'bevételek óvoda'!G14+'bevételek könyvtár'!G14+'bevételek kulturközpont'!G14</f>
        <v>0</v>
      </c>
    </row>
    <row r="15" spans="1:7" ht="15" customHeight="1">
      <c r="A15" s="4" t="s">
        <v>73</v>
      </c>
      <c r="B15" s="5" t="s">
        <v>409</v>
      </c>
      <c r="C15" s="62">
        <f>'bevételek önkormányzat'!C15+'bevételek hivatal'!C15+'bevételek egészségügy'!C15+'bevételek óvoda'!C15+'bevételek könyvtár'!C15+'bevételek kulturközpont'!C15</f>
        <v>0</v>
      </c>
      <c r="D15" s="62"/>
      <c r="E15" s="62"/>
      <c r="F15" s="62">
        <f>SUM(C15:E15)</f>
        <v>0</v>
      </c>
      <c r="G15" s="62">
        <f>'bevételek önkormányzat'!G15+'bevételek hivatal'!G15+'bevételek egészségügy'!G15+'bevételek óvoda'!G15+'bevételek könyvtár'!G15+'bevételek kulturközpont'!G15</f>
        <v>0</v>
      </c>
    </row>
    <row r="16" spans="1:7" ht="15" customHeight="1">
      <c r="A16" s="4" t="s">
        <v>74</v>
      </c>
      <c r="B16" s="5" t="s">
        <v>410</v>
      </c>
      <c r="C16" s="62">
        <f>'bevételek önkormányzat'!C16+'bevételek hivatal'!C16+'bevételek egészségügy'!C16+'bevételek óvoda'!C16+'bevételek könyvtár'!C16+'bevételek kulturközpont'!C16</f>
        <v>0</v>
      </c>
      <c r="D16" s="62"/>
      <c r="E16" s="62"/>
      <c r="F16" s="62"/>
      <c r="G16" s="62">
        <f>'bevételek önkormányzat'!G16+'bevételek hivatal'!G16+'bevételek egészségügy'!G16+'bevételek óvoda'!G16+'bevételek könyvtár'!G16+'bevételek kulturközpont'!G16</f>
        <v>0</v>
      </c>
    </row>
    <row r="17" spans="1:7" ht="15" customHeight="1">
      <c r="A17" s="4" t="s">
        <v>75</v>
      </c>
      <c r="B17" s="5" t="s">
        <v>411</v>
      </c>
      <c r="C17" s="62">
        <f>'bevételek önkormányzat'!C17+'bevételek hivatal'!C17+'bevételek egészségügy'!C17+'bevételek óvoda'!C17+'bevételek könyvtár'!C17+'bevételek kulturközpont'!C17</f>
        <v>62500</v>
      </c>
      <c r="D17" s="62"/>
      <c r="E17" s="62"/>
      <c r="F17" s="62">
        <f>SUM(C17:E17)</f>
        <v>62500</v>
      </c>
      <c r="G17" s="62">
        <f>'bevételek önkormányzat'!G17+'bevételek hivatal'!G17+'bevételek egészségügy'!G17+'bevételek óvoda'!G17+'bevételek könyvtár'!G17+'bevételek kulturközpont'!G17</f>
        <v>110768</v>
      </c>
    </row>
    <row r="18" spans="1:7" ht="15" customHeight="1">
      <c r="A18" s="35" t="s">
        <v>112</v>
      </c>
      <c r="B18" s="45" t="s">
        <v>412</v>
      </c>
      <c r="C18" s="61">
        <f>SUM(C12:C17)</f>
        <v>325890</v>
      </c>
      <c r="D18" s="61"/>
      <c r="E18" s="61"/>
      <c r="F18" s="61">
        <f>SUM(C18:E18)</f>
        <v>325890</v>
      </c>
      <c r="G18" s="192">
        <f>G12+G13+G14+G15+G16+G17</f>
        <v>406418</v>
      </c>
    </row>
    <row r="19" spans="1:7" ht="15" customHeight="1">
      <c r="A19" s="4" t="s">
        <v>79</v>
      </c>
      <c r="B19" s="5" t="s">
        <v>421</v>
      </c>
      <c r="C19" s="62"/>
      <c r="D19" s="62"/>
      <c r="E19" s="62"/>
      <c r="F19" s="62"/>
      <c r="G19" s="62">
        <f>'bevételek önkormányzat'!G19+'bevételek hivatal'!G19+'bevételek egészségügy'!G19+'bevételek óvoda'!G19+'bevételek könyvtár'!G19+'bevételek kulturközpont'!G19</f>
        <v>0</v>
      </c>
    </row>
    <row r="20" spans="1:7" ht="15" customHeight="1">
      <c r="A20" s="4" t="s">
        <v>80</v>
      </c>
      <c r="B20" s="5" t="s">
        <v>422</v>
      </c>
      <c r="C20" s="62"/>
      <c r="D20" s="62"/>
      <c r="E20" s="62"/>
      <c r="F20" s="62"/>
      <c r="G20" s="62">
        <f>'bevételek önkormányzat'!G20+'bevételek hivatal'!G20+'bevételek egészségügy'!G20+'bevételek óvoda'!G20+'bevételek könyvtár'!G20+'bevételek kulturközpont'!G20</f>
        <v>0</v>
      </c>
    </row>
    <row r="21" spans="1:7" ht="15" customHeight="1">
      <c r="A21" s="6" t="s">
        <v>114</v>
      </c>
      <c r="B21" s="7" t="s">
        <v>423</v>
      </c>
      <c r="C21" s="62"/>
      <c r="D21" s="62"/>
      <c r="E21" s="62"/>
      <c r="F21" s="62"/>
      <c r="G21" s="62">
        <f>'bevételek önkormányzat'!G21+'bevételek hivatal'!G21+'bevételek egészségügy'!G21+'bevételek óvoda'!G21+'bevételek könyvtár'!G21+'bevételek kulturközpont'!G21</f>
        <v>0</v>
      </c>
    </row>
    <row r="22" spans="1:7" ht="15" customHeight="1">
      <c r="A22" s="4" t="s">
        <v>81</v>
      </c>
      <c r="B22" s="5" t="s">
        <v>424</v>
      </c>
      <c r="C22" s="62">
        <f>'bevételek önkormányzat'!C22+'bevételek hivatal'!C22+'bevételek egészségügy'!C22+'bevételek óvoda'!C22+'bevételek könyvtár'!C22+'bevételek kulturközpont'!C22</f>
        <v>0</v>
      </c>
      <c r="D22" s="62"/>
      <c r="E22" s="62"/>
      <c r="F22" s="62"/>
      <c r="G22" s="62">
        <f>'bevételek önkormányzat'!G22+'bevételek hivatal'!G22+'bevételek egészségügy'!G22+'bevételek óvoda'!G22+'bevételek könyvtár'!G22+'bevételek kulturközpont'!G22</f>
        <v>0</v>
      </c>
    </row>
    <row r="23" spans="1:7" ht="15" customHeight="1">
      <c r="A23" s="4" t="s">
        <v>82</v>
      </c>
      <c r="B23" s="5" t="s">
        <v>425</v>
      </c>
      <c r="C23" s="62">
        <f>'bevételek önkormányzat'!C23+'bevételek hivatal'!C23+'bevételek egészségügy'!C23+'bevételek óvoda'!C23+'bevételek könyvtár'!C23+'bevételek kulturközpont'!C23</f>
        <v>0</v>
      </c>
      <c r="D23" s="62"/>
      <c r="E23" s="62"/>
      <c r="F23" s="62"/>
      <c r="G23" s="62">
        <f>'bevételek önkormányzat'!G23+'bevételek hivatal'!G23+'bevételek egészségügy'!G23+'bevételek óvoda'!G23+'bevételek könyvtár'!G23+'bevételek kulturközpont'!G23</f>
        <v>0</v>
      </c>
    </row>
    <row r="24" spans="1:7" ht="15" customHeight="1">
      <c r="A24" s="4" t="s">
        <v>83</v>
      </c>
      <c r="B24" s="5" t="s">
        <v>426</v>
      </c>
      <c r="C24" s="61">
        <f>'bevételek önkormányzat'!C24+'bevételek hivatal'!C24+'bevételek egészségügy'!C24+'bevételek óvoda'!C24+'bevételek könyvtár'!C24+'bevételek kulturközpont'!C24</f>
        <v>6000</v>
      </c>
      <c r="D24" s="61"/>
      <c r="E24" s="61"/>
      <c r="F24" s="61">
        <f>SUM(C24:E24)</f>
        <v>6000</v>
      </c>
      <c r="G24" s="61">
        <f>'bevételek önkormányzat'!G24+'bevételek hivatal'!G24+'bevételek egészségügy'!G24+'bevételek óvoda'!G24+'bevételek könyvtár'!G24+'bevételek kulturközpont'!G24</f>
        <v>5699</v>
      </c>
    </row>
    <row r="25" spans="1:7" ht="15" customHeight="1">
      <c r="A25" s="4" t="s">
        <v>84</v>
      </c>
      <c r="B25" s="5" t="s">
        <v>427</v>
      </c>
      <c r="C25" s="62">
        <f>'bevételek önkormányzat'!C25+'bevételek hivatal'!C25+'bevételek egészségügy'!C25+'bevételek óvoda'!C25+'bevételek könyvtár'!C25+'bevételek kulturközpont'!C25</f>
        <v>235000</v>
      </c>
      <c r="D25" s="62"/>
      <c r="E25" s="62"/>
      <c r="F25" s="62">
        <f>SUM(C25:E25)</f>
        <v>235000</v>
      </c>
      <c r="G25" s="62">
        <f>'bevételek önkormányzat'!G25+'bevételek hivatal'!G25+'bevételek egészségügy'!G25+'bevételek óvoda'!G25+'bevételek könyvtár'!G25+'bevételek kulturközpont'!G25</f>
        <v>261297</v>
      </c>
    </row>
    <row r="26" spans="1:7" ht="15" customHeight="1">
      <c r="A26" s="4" t="s">
        <v>85</v>
      </c>
      <c r="B26" s="5" t="s">
        <v>428</v>
      </c>
      <c r="C26" s="62">
        <f>'bevételek önkormányzat'!C26+'bevételek hivatal'!C26+'bevételek egészségügy'!C26+'bevételek óvoda'!C26+'bevételek könyvtár'!C26+'bevételek kulturközpont'!C26</f>
        <v>0</v>
      </c>
      <c r="D26" s="62"/>
      <c r="E26" s="62"/>
      <c r="F26" s="62"/>
      <c r="G26" s="62">
        <f>'bevételek önkormányzat'!G26+'bevételek hivatal'!G26+'bevételek egészségügy'!G26+'bevételek óvoda'!G26+'bevételek könyvtár'!G26+'bevételek kulturközpont'!G26</f>
        <v>0</v>
      </c>
    </row>
    <row r="27" spans="1:7" ht="15" customHeight="1">
      <c r="A27" s="4" t="s">
        <v>429</v>
      </c>
      <c r="B27" s="5" t="s">
        <v>430</v>
      </c>
      <c r="C27" s="62">
        <f>'bevételek önkormányzat'!C27+'bevételek hivatal'!C27+'bevételek egészségügy'!C27+'bevételek óvoda'!C27+'bevételek könyvtár'!C27+'bevételek kulturközpont'!C27</f>
        <v>0</v>
      </c>
      <c r="D27" s="62"/>
      <c r="E27" s="62"/>
      <c r="F27" s="62"/>
      <c r="G27" s="62">
        <f>'bevételek önkormányzat'!G27+'bevételek hivatal'!G27+'bevételek egészségügy'!G27+'bevételek óvoda'!G27+'bevételek könyvtár'!G27+'bevételek kulturközpont'!G27</f>
        <v>0</v>
      </c>
    </row>
    <row r="28" spans="1:7" ht="15" customHeight="1">
      <c r="A28" s="4" t="s">
        <v>86</v>
      </c>
      <c r="B28" s="5" t="s">
        <v>431</v>
      </c>
      <c r="C28" s="62">
        <f>'bevételek önkormányzat'!C28+'bevételek hivatal'!C28+'bevételek egészségügy'!C28+'bevételek óvoda'!C28+'bevételek könyvtár'!C28+'bevételek kulturközpont'!C28</f>
        <v>17000</v>
      </c>
      <c r="D28" s="62"/>
      <c r="E28" s="62"/>
      <c r="F28" s="62">
        <f>SUM(C28:E28)</f>
        <v>17000</v>
      </c>
      <c r="G28" s="62">
        <f>'bevételek önkormányzat'!G28+'bevételek hivatal'!G28+'bevételek egészségügy'!G28+'bevételek óvoda'!G28+'bevételek könyvtár'!G28+'bevételek kulturközpont'!G28</f>
        <v>17000</v>
      </c>
    </row>
    <row r="29" spans="1:7" ht="15" customHeight="1">
      <c r="A29" s="4" t="s">
        <v>87</v>
      </c>
      <c r="B29" s="5" t="s">
        <v>432</v>
      </c>
      <c r="C29" s="62">
        <f>'bevételek önkormányzat'!C29+'bevételek hivatal'!C29+'bevételek egészségügy'!C29+'bevételek óvoda'!C29+'bevételek könyvtár'!C29+'bevételek kulturközpont'!C29</f>
        <v>200</v>
      </c>
      <c r="D29" s="62"/>
      <c r="E29" s="62"/>
      <c r="F29" s="62">
        <f>SUM(C29:E29)</f>
        <v>200</v>
      </c>
      <c r="G29" s="62">
        <f>'bevételek önkormányzat'!G29+'bevételek hivatal'!G29+'bevételek egészségügy'!G29+'bevételek óvoda'!G29+'bevételek könyvtár'!G29+'bevételek kulturközpont'!G29</f>
        <v>200</v>
      </c>
    </row>
    <row r="30" spans="1:7" ht="15" customHeight="1">
      <c r="A30" s="6" t="s">
        <v>115</v>
      </c>
      <c r="B30" s="7" t="s">
        <v>433</v>
      </c>
      <c r="C30" s="61">
        <f>SUM(C25:C29)</f>
        <v>252200</v>
      </c>
      <c r="D30" s="61"/>
      <c r="E30" s="61"/>
      <c r="F30" s="61">
        <f>SUM(C30:E30)</f>
        <v>252200</v>
      </c>
      <c r="G30" s="192">
        <f>SUM(G25:G29)</f>
        <v>278497</v>
      </c>
    </row>
    <row r="31" spans="1:7" ht="15" customHeight="1">
      <c r="A31" s="4" t="s">
        <v>88</v>
      </c>
      <c r="B31" s="5" t="s">
        <v>434</v>
      </c>
      <c r="C31" s="61">
        <f>'bevételek önkormányzat'!C31+'bevételek hivatal'!C31+'bevételek egészségügy'!C31+'bevételek óvoda'!C31+'bevételek könyvtár'!C31+'bevételek kulturközpont'!C31</f>
        <v>1800</v>
      </c>
      <c r="D31" s="61"/>
      <c r="E31" s="61"/>
      <c r="F31" s="61">
        <f>SUM(C31:E31)</f>
        <v>1800</v>
      </c>
      <c r="G31" s="61">
        <f>'bevételek önkormányzat'!G31+'bevételek hivatal'!G31+'bevételek egészségügy'!G31+'bevételek óvoda'!G31+'bevételek könyvtár'!G31+'bevételek kulturközpont'!G31</f>
        <v>469</v>
      </c>
    </row>
    <row r="32" spans="1:7" ht="15" customHeight="1">
      <c r="A32" s="35" t="s">
        <v>116</v>
      </c>
      <c r="B32" s="45" t="s">
        <v>435</v>
      </c>
      <c r="C32" s="61">
        <f>C21+C22+C23+C24+C30+C31</f>
        <v>260000</v>
      </c>
      <c r="D32" s="61"/>
      <c r="E32" s="61"/>
      <c r="F32" s="61">
        <f>SUM(C32:E32)</f>
        <v>260000</v>
      </c>
      <c r="G32" s="192">
        <f>G24+G30+G31</f>
        <v>284665</v>
      </c>
    </row>
    <row r="33" spans="1:7" ht="15" customHeight="1">
      <c r="A33" s="12" t="s">
        <v>436</v>
      </c>
      <c r="B33" s="5" t="s">
        <v>437</v>
      </c>
      <c r="C33" s="62">
        <f>'bevételek önkormányzat'!C33+'bevételek hivatal'!C33+'bevételek egészségügy'!C33+'bevételek óvoda'!C33+'bevételek könyvtár'!C33+'bevételek kulturközpont'!C33</f>
        <v>0</v>
      </c>
      <c r="D33" s="62"/>
      <c r="E33" s="62"/>
      <c r="F33" s="62"/>
      <c r="G33" s="62">
        <f>'bevételek önkormányzat'!G33+'bevételek hivatal'!G33+'bevételek egészségügy'!G33+'bevételek óvoda'!G33+'bevételek könyvtár'!G33+'bevételek kulturközpont'!G33</f>
        <v>0</v>
      </c>
    </row>
    <row r="34" spans="1:7" ht="15" customHeight="1">
      <c r="A34" s="12" t="s">
        <v>89</v>
      </c>
      <c r="B34" s="5" t="s">
        <v>438</v>
      </c>
      <c r="C34" s="62">
        <f>'bevételek önkormányzat'!C34+'bevételek hivatal'!C34+'bevételek egészségügy'!C34+'bevételek óvoda'!C34+'bevételek könyvtár'!C34+'bevételek kulturközpont'!C34</f>
        <v>12798</v>
      </c>
      <c r="D34" s="62">
        <f>'bevételek önkormányzat'!D34</f>
        <v>5000</v>
      </c>
      <c r="E34" s="62"/>
      <c r="F34" s="62">
        <f aca="true" t="shared" si="0" ref="F34:F39">SUM(C34:E34)</f>
        <v>17798</v>
      </c>
      <c r="G34" s="62">
        <f>'bevételek önkormányzat'!G34+'bevételek hivatal'!G34+'bevételek egészségügy'!G34+'bevételek óvoda'!G34+'bevételek könyvtár'!G34+'bevételek kulturközpont'!G34</f>
        <v>44535</v>
      </c>
    </row>
    <row r="35" spans="1:7" ht="15" customHeight="1">
      <c r="A35" s="12" t="s">
        <v>90</v>
      </c>
      <c r="B35" s="5" t="s">
        <v>439</v>
      </c>
      <c r="C35" s="62">
        <f>'bevételek önkormányzat'!C35+'bevételek hivatal'!C35+'bevételek egészségügy'!C35+'bevételek óvoda'!C35+'bevételek könyvtár'!C35+'bevételek kulturközpont'!C35</f>
        <v>0</v>
      </c>
      <c r="D35" s="62">
        <f>'bevételek önkormányzat'!D35</f>
        <v>0</v>
      </c>
      <c r="E35" s="62"/>
      <c r="F35" s="62">
        <f t="shared" si="0"/>
        <v>0</v>
      </c>
      <c r="G35" s="62">
        <f>'bevételek önkormányzat'!G35+'bevételek hivatal'!G35+'bevételek egészségügy'!G35+'bevételek óvoda'!G35+'bevételek könyvtár'!G35+'bevételek kulturközpont'!G35</f>
        <v>0</v>
      </c>
    </row>
    <row r="36" spans="1:7" ht="15" customHeight="1">
      <c r="A36" s="12" t="s">
        <v>91</v>
      </c>
      <c r="B36" s="5" t="s">
        <v>440</v>
      </c>
      <c r="C36" s="62">
        <f>'bevételek önkormányzat'!C36+'bevételek hivatal'!C36+'bevételek egészségügy'!C36+'bevételek óvoda'!C36+'bevételek könyvtár'!C36+'bevételek kulturközpont'!C36</f>
        <v>70000</v>
      </c>
      <c r="D36" s="62">
        <f>'bevételek önkormányzat'!D36</f>
        <v>0</v>
      </c>
      <c r="E36" s="62"/>
      <c r="F36" s="62">
        <f t="shared" si="0"/>
        <v>70000</v>
      </c>
      <c r="G36" s="62">
        <f>'bevételek önkormányzat'!G36+'bevételek hivatal'!G36+'bevételek egészségügy'!G36+'bevételek óvoda'!G36+'bevételek könyvtár'!G36+'bevételek kulturközpont'!G36</f>
        <v>70000</v>
      </c>
    </row>
    <row r="37" spans="1:7" ht="15" customHeight="1">
      <c r="A37" s="12" t="s">
        <v>441</v>
      </c>
      <c r="B37" s="5" t="s">
        <v>442</v>
      </c>
      <c r="C37" s="62">
        <f>'bevételek önkormányzat'!C37+'bevételek hivatal'!C37+'bevételek egészségügy'!C37+'bevételek óvoda'!C37+'bevételek könyvtár'!C37+'bevételek kulturközpont'!C37</f>
        <v>6834</v>
      </c>
      <c r="D37" s="62">
        <f>'bevételek önkormányzat'!D37</f>
        <v>0</v>
      </c>
      <c r="E37" s="62"/>
      <c r="F37" s="62">
        <f t="shared" si="0"/>
        <v>6834</v>
      </c>
      <c r="G37" s="62">
        <f>'bevételek önkormányzat'!G37+'bevételek hivatal'!G37+'bevételek egészségügy'!G37+'bevételek óvoda'!G37+'bevételek könyvtár'!G37+'bevételek kulturközpont'!G37</f>
        <v>7305</v>
      </c>
    </row>
    <row r="38" spans="1:7" ht="15" customHeight="1">
      <c r="A38" s="12" t="s">
        <v>443</v>
      </c>
      <c r="B38" s="5" t="s">
        <v>444</v>
      </c>
      <c r="C38" s="62">
        <f>'bevételek önkormányzat'!C38+'bevételek hivatal'!C38+'bevételek egészségügy'!C38+'bevételek óvoda'!C38+'bevételek könyvtár'!C38+'bevételek kulturközpont'!C38</f>
        <v>12536</v>
      </c>
      <c r="D38" s="62">
        <f>'bevételek önkormányzat'!D38</f>
        <v>1350</v>
      </c>
      <c r="E38" s="62"/>
      <c r="F38" s="62">
        <f t="shared" si="0"/>
        <v>13886</v>
      </c>
      <c r="G38" s="62">
        <f>'bevételek önkormányzat'!G38+'bevételek hivatal'!G38+'bevételek egészségügy'!G38+'bevételek óvoda'!G38+'bevételek könyvtár'!G38+'bevételek kulturközpont'!G38</f>
        <v>26918</v>
      </c>
    </row>
    <row r="39" spans="1:7" ht="15" customHeight="1">
      <c r="A39" s="12" t="s">
        <v>445</v>
      </c>
      <c r="B39" s="5" t="s">
        <v>446</v>
      </c>
      <c r="C39" s="62">
        <f>'bevételek önkormányzat'!C39+'bevételek hivatal'!C39+'bevételek egészségügy'!C39+'bevételek óvoda'!C39+'bevételek könyvtár'!C39+'bevételek kulturközpont'!C39</f>
        <v>950</v>
      </c>
      <c r="D39" s="62">
        <f>'bevételek önkormányzat'!D39</f>
        <v>2800</v>
      </c>
      <c r="E39" s="62"/>
      <c r="F39" s="62">
        <f t="shared" si="0"/>
        <v>3750</v>
      </c>
      <c r="G39" s="62">
        <f>'bevételek önkormányzat'!G39+'bevételek hivatal'!G39+'bevételek egészségügy'!G39+'bevételek óvoda'!G39+'bevételek könyvtár'!G39+'bevételek kulturközpont'!G39</f>
        <v>0</v>
      </c>
    </row>
    <row r="40" spans="1:7" ht="15" customHeight="1">
      <c r="A40" s="12" t="s">
        <v>92</v>
      </c>
      <c r="B40" s="5" t="s">
        <v>447</v>
      </c>
      <c r="C40" s="62">
        <f>'bevételek önkormányzat'!C40+'bevételek hivatal'!C40+'bevételek egészségügy'!C40+'bevételek óvoda'!C40+'bevételek könyvtár'!C40+'bevételek kulturközpont'!C40</f>
        <v>0</v>
      </c>
      <c r="D40" s="62">
        <f>'bevételek önkormányzat'!D40</f>
        <v>0</v>
      </c>
      <c r="E40" s="62"/>
      <c r="F40" s="62"/>
      <c r="G40" s="62">
        <f>'bevételek önkormányzat'!G40+'bevételek hivatal'!G40+'bevételek egészségügy'!G40+'bevételek óvoda'!G40+'bevételek könyvtár'!G40+'bevételek kulturközpont'!G40</f>
        <v>0</v>
      </c>
    </row>
    <row r="41" spans="1:7" ht="15" customHeight="1">
      <c r="A41" s="12" t="s">
        <v>93</v>
      </c>
      <c r="B41" s="5" t="s">
        <v>448</v>
      </c>
      <c r="C41" s="62">
        <f>'bevételek önkormányzat'!C41+'bevételek hivatal'!C41+'bevételek egészségügy'!C41+'bevételek óvoda'!C41+'bevételek könyvtár'!C41+'bevételek kulturközpont'!C41</f>
        <v>0</v>
      </c>
      <c r="D41" s="62">
        <f>'bevételek önkormányzat'!D41</f>
        <v>0</v>
      </c>
      <c r="E41" s="62"/>
      <c r="F41" s="62"/>
      <c r="G41" s="62">
        <f>'bevételek önkormányzat'!G41+'bevételek hivatal'!G41+'bevételek egészségügy'!G41+'bevételek óvoda'!G41+'bevételek könyvtár'!G41+'bevételek kulturközpont'!G41</f>
        <v>0</v>
      </c>
    </row>
    <row r="42" spans="1:7" ht="15" customHeight="1">
      <c r="A42" s="12" t="s">
        <v>94</v>
      </c>
      <c r="B42" s="5" t="s">
        <v>449</v>
      </c>
      <c r="C42" s="62">
        <f>'bevételek önkormányzat'!C42+'bevételek hivatal'!C42+'bevételek egészségügy'!C42+'bevételek óvoda'!C42+'bevételek könyvtár'!C42+'bevételek kulturközpont'!C42</f>
        <v>0</v>
      </c>
      <c r="D42" s="62">
        <f>'bevételek önkormányzat'!D42</f>
        <v>0</v>
      </c>
      <c r="E42" s="62"/>
      <c r="F42" s="62"/>
      <c r="G42" s="62">
        <f>'bevételek önkormányzat'!G42+'bevételek hivatal'!G42+'bevételek egészségügy'!G42+'bevételek óvoda'!G42+'bevételek könyvtár'!G42+'bevételek kulturközpont'!G42</f>
        <v>2200</v>
      </c>
    </row>
    <row r="43" spans="1:7" ht="15" customHeight="1">
      <c r="A43" s="44" t="s">
        <v>117</v>
      </c>
      <c r="B43" s="45" t="s">
        <v>450</v>
      </c>
      <c r="C43" s="61">
        <f>SUM(C33:C42)</f>
        <v>103118</v>
      </c>
      <c r="D43" s="61">
        <f>SUM(D33:D42)</f>
        <v>9150</v>
      </c>
      <c r="E43" s="61"/>
      <c r="F43" s="61">
        <f>SUM(C43:E43)</f>
        <v>112268</v>
      </c>
      <c r="G43" s="192">
        <f>SUM(G33:G42)</f>
        <v>150958</v>
      </c>
    </row>
    <row r="44" spans="1:7" ht="15" customHeight="1">
      <c r="A44" s="12" t="s">
        <v>459</v>
      </c>
      <c r="B44" s="5" t="s">
        <v>460</v>
      </c>
      <c r="C44" s="62">
        <f>'bevételek önkormányzat'!C44+'bevételek hivatal'!C44+'bevételek egészségügy'!C44+'bevételek óvoda'!C44+'bevételek könyvtár'!C44+'bevételek kulturközpont'!C44</f>
        <v>0</v>
      </c>
      <c r="D44" s="62"/>
      <c r="E44" s="62"/>
      <c r="F44" s="62"/>
      <c r="G44" s="62">
        <f>'bevételek önkormányzat'!G44+'bevételek hivatal'!G44+'bevételek egészségügy'!G44+'bevételek óvoda'!G44+'bevételek könyvtár'!G44+'bevételek kulturközpont'!G44</f>
        <v>0</v>
      </c>
    </row>
    <row r="45" spans="1:7" ht="15" customHeight="1">
      <c r="A45" s="4" t="s">
        <v>98</v>
      </c>
      <c r="B45" s="5" t="s">
        <v>461</v>
      </c>
      <c r="C45" s="62">
        <f>'bevételek önkormányzat'!C45+'bevételek hivatal'!C45+'bevételek egészségügy'!C45+'bevételek óvoda'!C45+'bevételek könyvtár'!C45+'bevételek kulturközpont'!C45</f>
        <v>1200</v>
      </c>
      <c r="D45" s="62"/>
      <c r="E45" s="62"/>
      <c r="F45" s="62">
        <f>SUM(C45:E45)</f>
        <v>1200</v>
      </c>
      <c r="G45" s="62">
        <f>'bevételek önkormányzat'!G45+'bevételek hivatal'!G45+'bevételek egészségügy'!G45+'bevételek óvoda'!G45+'bevételek könyvtár'!G45+'bevételek kulturközpont'!G45</f>
        <v>0</v>
      </c>
    </row>
    <row r="46" spans="1:7" ht="15" customHeight="1">
      <c r="A46" s="12" t="s">
        <v>99</v>
      </c>
      <c r="B46" s="5" t="s">
        <v>595</v>
      </c>
      <c r="C46" s="62">
        <f>'bevételek önkormányzat'!C46+'bevételek hivatal'!C46+'bevételek egészségügy'!C46+'bevételek óvoda'!C46+'bevételek könyvtár'!C46+'bevételek kulturközpont'!C46</f>
        <v>0</v>
      </c>
      <c r="D46" s="62"/>
      <c r="E46" s="62"/>
      <c r="F46" s="62"/>
      <c r="G46" s="62">
        <f>'bevételek önkormányzat'!G46+'bevételek hivatal'!G46+'bevételek egészségügy'!G46+'bevételek óvoda'!G46+'bevételek könyvtár'!G46+'bevételek kulturközpont'!G46</f>
        <v>1741</v>
      </c>
    </row>
    <row r="47" spans="1:7" ht="15" customHeight="1">
      <c r="A47" s="35" t="s">
        <v>119</v>
      </c>
      <c r="B47" s="45" t="s">
        <v>463</v>
      </c>
      <c r="C47" s="61">
        <f>SUM(C44:C46)</f>
        <v>1200</v>
      </c>
      <c r="D47" s="61"/>
      <c r="E47" s="61"/>
      <c r="F47" s="61">
        <f>SUM(C47:E47)</f>
        <v>1200</v>
      </c>
      <c r="G47" s="61">
        <f>'bevételek önkormányzat'!G47+'bevételek hivatal'!G47+'bevételek egészségügy'!G47+'bevételek óvoda'!G47+'bevételek könyvtár'!G47+'bevételek kulturközpont'!G47</f>
        <v>1741</v>
      </c>
    </row>
    <row r="48" spans="1:7" ht="15" customHeight="1">
      <c r="A48" s="48" t="s">
        <v>139</v>
      </c>
      <c r="B48" s="52"/>
      <c r="C48" s="61">
        <f>C18+C32+C43+C47</f>
        <v>690208</v>
      </c>
      <c r="D48" s="61">
        <f>D18+D32+D43+D47</f>
        <v>9150</v>
      </c>
      <c r="E48" s="61"/>
      <c r="F48" s="61">
        <f>SUM(C48:E48)</f>
        <v>699358</v>
      </c>
      <c r="G48" s="192">
        <f>G18+G32+G43+G47</f>
        <v>843782</v>
      </c>
    </row>
    <row r="49" spans="1:7" ht="15" customHeight="1">
      <c r="A49" s="4" t="s">
        <v>413</v>
      </c>
      <c r="B49" s="5" t="s">
        <v>414</v>
      </c>
      <c r="C49" s="62">
        <f>'bevételek önkormányzat'!C49+'bevételek hivatal'!C49+'bevételek egészségügy'!C49+'bevételek óvoda'!C49+'bevételek könyvtár'!C49+'bevételek kulturközpont'!C49</f>
        <v>0</v>
      </c>
      <c r="D49" s="62"/>
      <c r="E49" s="62"/>
      <c r="F49" s="62">
        <f>SUM(C49:E49)</f>
        <v>0</v>
      </c>
      <c r="G49" s="62">
        <f>'bevételek önkormányzat'!G49+'bevételek hivatal'!G49+'bevételek egészségügy'!G49+'bevételek óvoda'!G49+'bevételek könyvtár'!G49+'bevételek kulturközpont'!G49</f>
        <v>3225</v>
      </c>
    </row>
    <row r="50" spans="1:7" ht="15" customHeight="1">
      <c r="A50" s="4" t="s">
        <v>415</v>
      </c>
      <c r="B50" s="5" t="s">
        <v>416</v>
      </c>
      <c r="C50" s="62">
        <f>'bevételek önkormányzat'!C50+'bevételek hivatal'!C50+'bevételek egészségügy'!C50+'bevételek óvoda'!C50+'bevételek könyvtár'!C50+'bevételek kulturközpont'!C50</f>
        <v>0</v>
      </c>
      <c r="D50" s="62"/>
      <c r="E50" s="62"/>
      <c r="F50" s="62"/>
      <c r="G50" s="62">
        <f>'bevételek önkormányzat'!G50+'bevételek hivatal'!G50+'bevételek egészségügy'!G50+'bevételek óvoda'!G50+'bevételek könyvtár'!G50+'bevételek kulturközpont'!G50</f>
        <v>0</v>
      </c>
    </row>
    <row r="51" spans="1:7" ht="15" customHeight="1">
      <c r="A51" s="4" t="s">
        <v>76</v>
      </c>
      <c r="B51" s="5" t="s">
        <v>417</v>
      </c>
      <c r="C51" s="62">
        <f>'bevételek önkormányzat'!C51+'bevételek hivatal'!C51+'bevételek egészségügy'!C51+'bevételek óvoda'!C51+'bevételek könyvtár'!C51+'bevételek kulturközpont'!C51</f>
        <v>0</v>
      </c>
      <c r="D51" s="62"/>
      <c r="E51" s="62"/>
      <c r="F51" s="62"/>
      <c r="G51" s="62">
        <f>'bevételek önkormányzat'!G51+'bevételek hivatal'!G51+'bevételek egészségügy'!G51+'bevételek óvoda'!G51+'bevételek könyvtár'!G51+'bevételek kulturközpont'!G51</f>
        <v>0</v>
      </c>
    </row>
    <row r="52" spans="1:7" ht="15" customHeight="1">
      <c r="A52" s="4" t="s">
        <v>77</v>
      </c>
      <c r="B52" s="5" t="s">
        <v>418</v>
      </c>
      <c r="C52" s="62">
        <f>'bevételek önkormányzat'!C52+'bevételek hivatal'!C52+'bevételek egészségügy'!C52+'bevételek óvoda'!C52+'bevételek könyvtár'!C52+'bevételek kulturközpont'!C52</f>
        <v>0</v>
      </c>
      <c r="D52" s="62"/>
      <c r="E52" s="62"/>
      <c r="F52" s="62"/>
      <c r="G52" s="62">
        <f>'bevételek önkormányzat'!G52+'bevételek hivatal'!G52+'bevételek egészségügy'!G52+'bevételek óvoda'!G52+'bevételek könyvtár'!G52+'bevételek kulturközpont'!G52</f>
        <v>0</v>
      </c>
    </row>
    <row r="53" spans="1:7" ht="15" customHeight="1">
      <c r="A53" s="4" t="s">
        <v>78</v>
      </c>
      <c r="B53" s="5" t="s">
        <v>419</v>
      </c>
      <c r="C53" s="62">
        <f>'bevételek önkormányzat'!C53+'bevételek hivatal'!C53+'bevételek egészségügy'!C53+'bevételek óvoda'!C53+'bevételek könyvtár'!C53+'bevételek kulturközpont'!C53</f>
        <v>72377</v>
      </c>
      <c r="D53" s="62"/>
      <c r="E53" s="62"/>
      <c r="F53" s="62">
        <f>SUM(C53:E53)</f>
        <v>72377</v>
      </c>
      <c r="G53" s="62">
        <f>'bevételek önkormányzat'!G53+'bevételek hivatal'!G53+'bevételek egészségügy'!G53+'bevételek óvoda'!G53+'bevételek könyvtár'!G53+'bevételek kulturközpont'!G53</f>
        <v>15682</v>
      </c>
    </row>
    <row r="54" spans="1:7" ht="15" customHeight="1">
      <c r="A54" s="35" t="s">
        <v>113</v>
      </c>
      <c r="B54" s="45" t="s">
        <v>420</v>
      </c>
      <c r="C54" s="61">
        <f>SUM(C49:C53)</f>
        <v>72377</v>
      </c>
      <c r="D54" s="61"/>
      <c r="E54" s="61"/>
      <c r="F54" s="61">
        <f>SUM(C54:E54)</f>
        <v>72377</v>
      </c>
      <c r="G54" s="192">
        <f>SUM(G49:G53)</f>
        <v>18907</v>
      </c>
    </row>
    <row r="55" spans="1:7" ht="15" customHeight="1">
      <c r="A55" s="12" t="s">
        <v>95</v>
      </c>
      <c r="B55" s="5" t="s">
        <v>451</v>
      </c>
      <c r="C55" s="62"/>
      <c r="D55" s="62"/>
      <c r="E55" s="62"/>
      <c r="F55" s="62"/>
      <c r="G55" s="178">
        <f aca="true" t="shared" si="1" ref="G55:G70">SUM(A55:F55)</f>
        <v>0</v>
      </c>
    </row>
    <row r="56" spans="1:7" ht="15" customHeight="1">
      <c r="A56" s="12" t="s">
        <v>96</v>
      </c>
      <c r="B56" s="5" t="s">
        <v>452</v>
      </c>
      <c r="C56" s="62"/>
      <c r="D56" s="62"/>
      <c r="E56" s="62"/>
      <c r="F56" s="62">
        <f>SUM(C56:E56)</f>
        <v>0</v>
      </c>
      <c r="G56" s="178">
        <f t="shared" si="1"/>
        <v>0</v>
      </c>
    </row>
    <row r="57" spans="1:7" ht="15" customHeight="1">
      <c r="A57" s="12" t="s">
        <v>453</v>
      </c>
      <c r="B57" s="5" t="s">
        <v>454</v>
      </c>
      <c r="C57" s="62"/>
      <c r="D57" s="62"/>
      <c r="E57" s="62"/>
      <c r="F57" s="62"/>
      <c r="G57" s="178">
        <f t="shared" si="1"/>
        <v>0</v>
      </c>
    </row>
    <row r="58" spans="1:7" ht="15" customHeight="1">
      <c r="A58" s="12" t="s">
        <v>97</v>
      </c>
      <c r="B58" s="5" t="s">
        <v>455</v>
      </c>
      <c r="C58" s="62"/>
      <c r="D58" s="62"/>
      <c r="E58" s="62"/>
      <c r="F58" s="62"/>
      <c r="G58" s="178">
        <f t="shared" si="1"/>
        <v>0</v>
      </c>
    </row>
    <row r="59" spans="1:7" ht="15" customHeight="1">
      <c r="A59" s="12" t="s">
        <v>456</v>
      </c>
      <c r="B59" s="5" t="s">
        <v>457</v>
      </c>
      <c r="C59" s="62"/>
      <c r="D59" s="62"/>
      <c r="E59" s="62"/>
      <c r="F59" s="62"/>
      <c r="G59" s="178">
        <f t="shared" si="1"/>
        <v>0</v>
      </c>
    </row>
    <row r="60" spans="1:7" ht="15" customHeight="1">
      <c r="A60" s="35" t="s">
        <v>118</v>
      </c>
      <c r="B60" s="45" t="s">
        <v>458</v>
      </c>
      <c r="C60" s="61">
        <f>SUM(C56:C59)</f>
        <v>0</v>
      </c>
      <c r="D60" s="61"/>
      <c r="E60" s="61"/>
      <c r="F60" s="61">
        <f>SUM(C60:E60)</f>
        <v>0</v>
      </c>
      <c r="G60" s="192">
        <f t="shared" si="1"/>
        <v>0</v>
      </c>
    </row>
    <row r="61" spans="1:7" ht="15" customHeight="1">
      <c r="A61" s="175" t="s">
        <v>464</v>
      </c>
      <c r="B61" s="5" t="s">
        <v>465</v>
      </c>
      <c r="C61" s="62">
        <f>'bevételek önkormányzat'!C61+'bevételek hivatal'!C61+'bevételek egészségügy'!C61+'bevételek óvoda'!C61+'bevételek könyvtár'!C61+'bevételek kulturközpont'!C61</f>
        <v>0</v>
      </c>
      <c r="D61" s="62"/>
      <c r="E61" s="62"/>
      <c r="F61" s="62"/>
      <c r="G61" s="62">
        <f>'bevételek önkormányzat'!G61+'bevételek hivatal'!G61+'bevételek egészségügy'!G61+'bevételek óvoda'!G61+'bevételek könyvtár'!G61+'bevételek kulturközpont'!G61</f>
        <v>0</v>
      </c>
    </row>
    <row r="62" spans="1:7" ht="15" customHeight="1">
      <c r="A62" s="176" t="s">
        <v>575</v>
      </c>
      <c r="B62" s="5" t="s">
        <v>577</v>
      </c>
      <c r="C62" s="62">
        <f>'bevételek önkormányzat'!C62+'bevételek hivatal'!C62+'bevételek egészségügy'!C62+'bevételek óvoda'!C62+'bevételek könyvtár'!C62+'bevételek kulturközpont'!C62</f>
        <v>0</v>
      </c>
      <c r="D62" s="62"/>
      <c r="E62" s="62"/>
      <c r="F62" s="62"/>
      <c r="G62" s="62">
        <f>'bevételek önkormányzat'!G62+'bevételek hivatal'!G62+'bevételek egészségügy'!G62+'bevételek óvoda'!G62+'bevételek könyvtár'!G62+'bevételek kulturközpont'!G62</f>
        <v>0</v>
      </c>
    </row>
    <row r="63" spans="1:7" ht="15" customHeight="1">
      <c r="A63" s="176" t="s">
        <v>100</v>
      </c>
      <c r="B63" s="5" t="s">
        <v>576</v>
      </c>
      <c r="C63" s="62">
        <f>'bevételek önkormányzat'!C63+'bevételek hivatal'!C63+'bevételek egészségügy'!C63+'bevételek óvoda'!C63+'bevételek könyvtár'!C63+'bevételek kulturközpont'!C63</f>
        <v>19514</v>
      </c>
      <c r="D63" s="62"/>
      <c r="E63" s="62"/>
      <c r="F63" s="62">
        <f>SUM(C63:E63)</f>
        <v>19514</v>
      </c>
      <c r="G63" s="62">
        <f>'bevételek önkormányzat'!G63+'bevételek hivatal'!G63+'bevételek egészségügy'!G63+'bevételek óvoda'!G63+'bevételek könyvtár'!G63+'bevételek kulturközpont'!G63</f>
        <v>0</v>
      </c>
    </row>
    <row r="64" spans="1:7" ht="15" customHeight="1">
      <c r="A64" s="35" t="s">
        <v>121</v>
      </c>
      <c r="B64" s="45" t="s">
        <v>468</v>
      </c>
      <c r="C64" s="61">
        <f>SUM(C61:C63)</f>
        <v>19514</v>
      </c>
      <c r="D64" s="61"/>
      <c r="E64" s="61"/>
      <c r="F64" s="61">
        <f>SUM(C64:E64)</f>
        <v>19514</v>
      </c>
      <c r="G64" s="192">
        <f>SUM(G61:G63)</f>
        <v>0</v>
      </c>
    </row>
    <row r="65" spans="1:7" ht="15" customHeight="1">
      <c r="A65" s="48" t="s">
        <v>138</v>
      </c>
      <c r="B65" s="52"/>
      <c r="C65" s="61">
        <f>C54+C60+C64</f>
        <v>91891</v>
      </c>
      <c r="D65" s="61">
        <f>D54+D60+D64</f>
        <v>0</v>
      </c>
      <c r="E65" s="61"/>
      <c r="F65" s="61">
        <f>SUM(C65:E65)</f>
        <v>91891</v>
      </c>
      <c r="G65" s="192">
        <f>G54+G64</f>
        <v>18907</v>
      </c>
    </row>
    <row r="66" spans="1:7" ht="15.75">
      <c r="A66" s="42" t="s">
        <v>120</v>
      </c>
      <c r="B66" s="31" t="s">
        <v>469</v>
      </c>
      <c r="C66" s="61">
        <f>C48+C65</f>
        <v>782099</v>
      </c>
      <c r="D66" s="61">
        <f>D48+D65</f>
        <v>9150</v>
      </c>
      <c r="E66" s="61"/>
      <c r="F66" s="61">
        <f>SUM(C66:E66)</f>
        <v>791249</v>
      </c>
      <c r="G66" s="192">
        <f>G48+G65</f>
        <v>862689</v>
      </c>
    </row>
    <row r="67" spans="1:7" ht="15.75">
      <c r="A67" s="51" t="s">
        <v>188</v>
      </c>
      <c r="B67" s="50"/>
      <c r="C67" s="62"/>
      <c r="D67" s="62"/>
      <c r="E67" s="177"/>
      <c r="F67" s="191"/>
      <c r="G67" s="178"/>
    </row>
    <row r="68" spans="1:7" ht="15.75">
      <c r="A68" s="51" t="s">
        <v>189</v>
      </c>
      <c r="B68" s="50"/>
      <c r="C68" s="62"/>
      <c r="D68" s="62"/>
      <c r="E68" s="177"/>
      <c r="F68" s="191"/>
      <c r="G68" s="178"/>
    </row>
    <row r="69" spans="1:7" ht="15">
      <c r="A69" s="33" t="s">
        <v>102</v>
      </c>
      <c r="B69" s="4" t="s">
        <v>470</v>
      </c>
      <c r="C69" s="62"/>
      <c r="D69" s="62"/>
      <c r="E69" s="62"/>
      <c r="F69" s="62"/>
      <c r="G69" s="178">
        <f t="shared" si="1"/>
        <v>0</v>
      </c>
    </row>
    <row r="70" spans="1:7" ht="15">
      <c r="A70" s="12" t="s">
        <v>471</v>
      </c>
      <c r="B70" s="4" t="s">
        <v>472</v>
      </c>
      <c r="C70" s="62"/>
      <c r="D70" s="62"/>
      <c r="E70" s="62"/>
      <c r="F70" s="62"/>
      <c r="G70" s="178">
        <f t="shared" si="1"/>
        <v>0</v>
      </c>
    </row>
    <row r="71" spans="1:7" ht="15">
      <c r="A71" s="33" t="s">
        <v>103</v>
      </c>
      <c r="B71" s="4" t="s">
        <v>473</v>
      </c>
      <c r="C71" s="62"/>
      <c r="D71" s="62"/>
      <c r="E71" s="62"/>
      <c r="F71" s="62"/>
      <c r="G71" s="178">
        <f aca="true" t="shared" si="2" ref="G71:G94">SUM(A71:F71)</f>
        <v>0</v>
      </c>
    </row>
    <row r="72" spans="1:7" ht="15">
      <c r="A72" s="14" t="s">
        <v>122</v>
      </c>
      <c r="B72" s="6" t="s">
        <v>474</v>
      </c>
      <c r="C72" s="61">
        <v>0</v>
      </c>
      <c r="D72" s="61"/>
      <c r="E72" s="61"/>
      <c r="F72" s="61">
        <v>0</v>
      </c>
      <c r="G72" s="178">
        <f t="shared" si="2"/>
        <v>0</v>
      </c>
    </row>
    <row r="73" spans="1:7" ht="15">
      <c r="A73" s="12" t="s">
        <v>104</v>
      </c>
      <c r="B73" s="4" t="s">
        <v>475</v>
      </c>
      <c r="C73" s="62"/>
      <c r="D73" s="62"/>
      <c r="E73" s="62"/>
      <c r="F73" s="62"/>
      <c r="G73" s="178">
        <f t="shared" si="2"/>
        <v>0</v>
      </c>
    </row>
    <row r="74" spans="1:7" ht="15">
      <c r="A74" s="33" t="s">
        <v>476</v>
      </c>
      <c r="B74" s="4" t="s">
        <v>477</v>
      </c>
      <c r="C74" s="62"/>
      <c r="D74" s="62"/>
      <c r="E74" s="62"/>
      <c r="F74" s="62"/>
      <c r="G74" s="178">
        <f t="shared" si="2"/>
        <v>0</v>
      </c>
    </row>
    <row r="75" spans="1:7" ht="15">
      <c r="A75" s="12" t="s">
        <v>105</v>
      </c>
      <c r="B75" s="4" t="s">
        <v>478</v>
      </c>
      <c r="C75" s="62"/>
      <c r="D75" s="62"/>
      <c r="E75" s="62"/>
      <c r="F75" s="62"/>
      <c r="G75" s="178">
        <f t="shared" si="2"/>
        <v>0</v>
      </c>
    </row>
    <row r="76" spans="1:7" ht="15">
      <c r="A76" s="33" t="s">
        <v>479</v>
      </c>
      <c r="B76" s="4" t="s">
        <v>480</v>
      </c>
      <c r="C76" s="62"/>
      <c r="D76" s="62"/>
      <c r="E76" s="62"/>
      <c r="F76" s="62"/>
      <c r="G76" s="178">
        <f t="shared" si="2"/>
        <v>0</v>
      </c>
    </row>
    <row r="77" spans="1:7" ht="15">
      <c r="A77" s="13" t="s">
        <v>123</v>
      </c>
      <c r="B77" s="6" t="s">
        <v>481</v>
      </c>
      <c r="C77" s="61">
        <f>SUM(C73:C76)</f>
        <v>0</v>
      </c>
      <c r="D77" s="61"/>
      <c r="E77" s="61"/>
      <c r="F77" s="61">
        <f>SUM(C77:E77)</f>
        <v>0</v>
      </c>
      <c r="G77" s="178">
        <f t="shared" si="2"/>
        <v>0</v>
      </c>
    </row>
    <row r="78" spans="1:7" ht="15">
      <c r="A78" s="4" t="s">
        <v>186</v>
      </c>
      <c r="B78" s="4" t="s">
        <v>482</v>
      </c>
      <c r="C78" s="62">
        <f>'bevételek önkormányzat'!C78+'bevételek hivatal'!C78+'bevételek egészségügy'!C78+'bevételek óvoda'!C78+'bevételek könyvtár'!C78+'bevételek kulturközpont'!C78</f>
        <v>50142</v>
      </c>
      <c r="D78" s="62"/>
      <c r="E78" s="62"/>
      <c r="F78" s="62">
        <f>SUM(C78:E78)</f>
        <v>50142</v>
      </c>
      <c r="G78" s="62">
        <v>83693</v>
      </c>
    </row>
    <row r="79" spans="1:7" ht="15">
      <c r="A79" s="4" t="s">
        <v>187</v>
      </c>
      <c r="B79" s="4" t="s">
        <v>482</v>
      </c>
      <c r="C79" s="62">
        <f>'bevételek önkormányzat'!C79+'bevételek hivatal'!C79+'bevételek egészségügy'!C79+'bevételek óvoda'!C79+'bevételek könyvtár'!C79+'bevételek kulturközpont'!C79</f>
        <v>950378</v>
      </c>
      <c r="D79" s="62"/>
      <c r="E79" s="62"/>
      <c r="F79" s="62">
        <f>SUM(C79:E79)</f>
        <v>950378</v>
      </c>
      <c r="G79" s="62">
        <v>887425</v>
      </c>
    </row>
    <row r="80" spans="1:7" ht="15">
      <c r="A80" s="4" t="s">
        <v>184</v>
      </c>
      <c r="B80" s="4" t="s">
        <v>483</v>
      </c>
      <c r="C80" s="62">
        <f>'bevételek önkormányzat'!C80+'bevételek hivatal'!C80+'bevételek egészségügy'!C80+'bevételek óvoda'!C80+'bevételek könyvtár'!C80+'bevételek kulturközpont'!C80</f>
        <v>0</v>
      </c>
      <c r="D80" s="62"/>
      <c r="E80" s="62"/>
      <c r="F80" s="62"/>
      <c r="G80" s="62">
        <f>'bevételek önkormányzat'!G80+'bevételek hivatal'!G80+'bevételek egészségügy'!G80+'bevételek óvoda'!G80+'bevételek könyvtár'!G80+'bevételek kulturközpont'!G80</f>
        <v>0</v>
      </c>
    </row>
    <row r="81" spans="1:7" ht="15">
      <c r="A81" s="4" t="s">
        <v>185</v>
      </c>
      <c r="B81" s="4" t="s">
        <v>483</v>
      </c>
      <c r="C81" s="62">
        <f>'bevételek önkormányzat'!C81+'bevételek hivatal'!C81+'bevételek egészségügy'!C81+'bevételek óvoda'!C81+'bevételek könyvtár'!C81+'bevételek kulturközpont'!C81</f>
        <v>0</v>
      </c>
      <c r="D81" s="62"/>
      <c r="E81" s="62"/>
      <c r="F81" s="62"/>
      <c r="G81" s="62">
        <f>'bevételek önkormányzat'!G81+'bevételek hivatal'!G81+'bevételek egészségügy'!G81+'bevételek óvoda'!G81+'bevételek könyvtár'!G81+'bevételek kulturközpont'!G81</f>
        <v>0</v>
      </c>
    </row>
    <row r="82" spans="1:7" ht="15">
      <c r="A82" s="6" t="s">
        <v>124</v>
      </c>
      <c r="B82" s="6" t="s">
        <v>484</v>
      </c>
      <c r="C82" s="61">
        <f>SUM(C78:C81)</f>
        <v>1000520</v>
      </c>
      <c r="D82" s="61">
        <f>SUM(D78:D81)</f>
        <v>0</v>
      </c>
      <c r="E82" s="61"/>
      <c r="F82" s="61">
        <f>SUM(C82:E82)</f>
        <v>1000520</v>
      </c>
      <c r="G82" s="192">
        <f>SUM(G78:G81)</f>
        <v>971118</v>
      </c>
    </row>
    <row r="83" spans="1:7" ht="15">
      <c r="A83" s="33" t="s">
        <v>485</v>
      </c>
      <c r="B83" s="4" t="s">
        <v>486</v>
      </c>
      <c r="C83" s="62"/>
      <c r="D83" s="62"/>
      <c r="E83" s="62"/>
      <c r="F83" s="62"/>
      <c r="G83" s="62">
        <f>'bevételek önkormányzat'!G83+'bevételek hivatal'!G83+'bevételek egészségügy'!G83+'bevételek óvoda'!G83+'bevételek könyvtár'!G83+'bevételek kulturközpont'!G83</f>
        <v>9550</v>
      </c>
    </row>
    <row r="84" spans="1:7" ht="15">
      <c r="A84" s="33" t="s">
        <v>487</v>
      </c>
      <c r="B84" s="4" t="s">
        <v>488</v>
      </c>
      <c r="C84" s="62"/>
      <c r="D84" s="62"/>
      <c r="E84" s="62"/>
      <c r="F84" s="62"/>
      <c r="G84" s="178">
        <f t="shared" si="2"/>
        <v>0</v>
      </c>
    </row>
    <row r="85" spans="1:7" ht="15">
      <c r="A85" s="33" t="s">
        <v>489</v>
      </c>
      <c r="B85" s="4" t="s">
        <v>490</v>
      </c>
      <c r="C85" s="62"/>
      <c r="D85" s="62"/>
      <c r="E85" s="62"/>
      <c r="F85" s="62"/>
      <c r="G85" s="178">
        <f t="shared" si="2"/>
        <v>0</v>
      </c>
    </row>
    <row r="86" spans="1:7" ht="15">
      <c r="A86" s="33" t="s">
        <v>491</v>
      </c>
      <c r="B86" s="4" t="s">
        <v>492</v>
      </c>
      <c r="C86" s="62"/>
      <c r="D86" s="62"/>
      <c r="E86" s="62"/>
      <c r="F86" s="62"/>
      <c r="G86" s="178">
        <f t="shared" si="2"/>
        <v>0</v>
      </c>
    </row>
    <row r="87" spans="1:7" ht="15">
      <c r="A87" s="12" t="s">
        <v>106</v>
      </c>
      <c r="B87" s="4" t="s">
        <v>493</v>
      </c>
      <c r="C87" s="62"/>
      <c r="D87" s="62"/>
      <c r="E87" s="62"/>
      <c r="F87" s="62"/>
      <c r="G87" s="178">
        <f t="shared" si="2"/>
        <v>0</v>
      </c>
    </row>
    <row r="88" spans="1:7" ht="15">
      <c r="A88" s="14" t="s">
        <v>125</v>
      </c>
      <c r="B88" s="6" t="s">
        <v>494</v>
      </c>
      <c r="C88" s="192">
        <f>C72+C77+C82+C83+C84+C85+C86+C87</f>
        <v>1000520</v>
      </c>
      <c r="D88" s="192">
        <f>D72+D77+D82+D83+D84+D85+D86+D87</f>
        <v>0</v>
      </c>
      <c r="E88" s="61"/>
      <c r="F88" s="192">
        <f>F72+F77+F82+F83+F84+F85+F86+F87</f>
        <v>1000520</v>
      </c>
      <c r="G88" s="192">
        <f>G72+G77+G82+G83+G84+G85+G86+G87</f>
        <v>980668</v>
      </c>
    </row>
    <row r="89" spans="1:7" ht="15">
      <c r="A89" s="12" t="s">
        <v>495</v>
      </c>
      <c r="B89" s="4" t="s">
        <v>496</v>
      </c>
      <c r="C89" s="62"/>
      <c r="D89" s="62"/>
      <c r="E89" s="62"/>
      <c r="F89" s="62"/>
      <c r="G89" s="178">
        <f t="shared" si="2"/>
        <v>0</v>
      </c>
    </row>
    <row r="90" spans="1:7" ht="15">
      <c r="A90" s="12" t="s">
        <v>497</v>
      </c>
      <c r="B90" s="4" t="s">
        <v>498</v>
      </c>
      <c r="C90" s="62"/>
      <c r="D90" s="62"/>
      <c r="E90" s="62"/>
      <c r="F90" s="62"/>
      <c r="G90" s="178">
        <f t="shared" si="2"/>
        <v>0</v>
      </c>
    </row>
    <row r="91" spans="1:7" ht="15">
      <c r="A91" s="33" t="s">
        <v>0</v>
      </c>
      <c r="B91" s="4" t="s">
        <v>1</v>
      </c>
      <c r="C91" s="62"/>
      <c r="D91" s="62"/>
      <c r="E91" s="62"/>
      <c r="F91" s="62"/>
      <c r="G91" s="178">
        <f t="shared" si="2"/>
        <v>0</v>
      </c>
    </row>
    <row r="92" spans="1:7" ht="15">
      <c r="A92" s="33" t="s">
        <v>107</v>
      </c>
      <c r="B92" s="4" t="s">
        <v>2</v>
      </c>
      <c r="C92" s="62"/>
      <c r="D92" s="62"/>
      <c r="E92" s="62"/>
      <c r="F92" s="62"/>
      <c r="G92" s="178">
        <f t="shared" si="2"/>
        <v>0</v>
      </c>
    </row>
    <row r="93" spans="1:7" ht="15">
      <c r="A93" s="13" t="s">
        <v>126</v>
      </c>
      <c r="B93" s="6" t="s">
        <v>3</v>
      </c>
      <c r="C93" s="62"/>
      <c r="D93" s="62"/>
      <c r="E93" s="62"/>
      <c r="F93" s="62"/>
      <c r="G93" s="192">
        <f t="shared" si="2"/>
        <v>0</v>
      </c>
    </row>
    <row r="94" spans="1:7" ht="15">
      <c r="A94" s="14" t="s">
        <v>4</v>
      </c>
      <c r="B94" s="6" t="s">
        <v>5</v>
      </c>
      <c r="C94" s="62"/>
      <c r="D94" s="62"/>
      <c r="E94" s="62"/>
      <c r="F94" s="62"/>
      <c r="G94" s="192">
        <f t="shared" si="2"/>
        <v>0</v>
      </c>
    </row>
    <row r="95" spans="1:7" ht="15.75">
      <c r="A95" s="36" t="s">
        <v>127</v>
      </c>
      <c r="B95" s="37" t="s">
        <v>6</v>
      </c>
      <c r="C95" s="192">
        <f>C88+C93+C94</f>
        <v>1000520</v>
      </c>
      <c r="D95" s="61">
        <f>SUM(D82:D94)</f>
        <v>0</v>
      </c>
      <c r="E95" s="61"/>
      <c r="F95" s="61">
        <f>SUM(C95:E95)</f>
        <v>1000520</v>
      </c>
      <c r="G95" s="192">
        <f>G88+G93+G94</f>
        <v>980668</v>
      </c>
    </row>
    <row r="96" spans="1:7" ht="15.75">
      <c r="A96" s="40" t="s">
        <v>109</v>
      </c>
      <c r="B96" s="41"/>
      <c r="C96" s="61">
        <f>C66+C95</f>
        <v>1782619</v>
      </c>
      <c r="D96" s="61">
        <f>D66+D95</f>
        <v>9150</v>
      </c>
      <c r="E96" s="61"/>
      <c r="F96" s="61">
        <f>SUM(C96:E96)</f>
        <v>1791769</v>
      </c>
      <c r="G96" s="192">
        <f>G66+G95</f>
        <v>1843357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86.28125" style="0" customWidth="1"/>
    <col min="2" max="2" width="28.28125" style="0" customWidth="1"/>
    <col min="3" max="6" width="29.140625" style="0" customWidth="1"/>
    <col min="7" max="7" width="29.421875" style="0" customWidth="1"/>
    <col min="8" max="8" width="18.421875" style="0" customWidth="1"/>
  </cols>
  <sheetData>
    <row r="1" spans="1:8" ht="25.5" customHeight="1">
      <c r="A1" s="220" t="s">
        <v>589</v>
      </c>
      <c r="B1" s="227"/>
      <c r="C1" s="227"/>
      <c r="D1" s="227"/>
      <c r="E1" s="227"/>
      <c r="F1" s="227"/>
      <c r="G1" s="227"/>
      <c r="H1" s="227"/>
    </row>
    <row r="2" spans="1:8" ht="23.25" customHeight="1">
      <c r="A2" s="229" t="s">
        <v>624</v>
      </c>
      <c r="B2" s="232"/>
      <c r="C2" s="232"/>
      <c r="D2" s="232"/>
      <c r="E2" s="232"/>
      <c r="F2" s="232"/>
      <c r="G2" s="232"/>
      <c r="H2" s="232"/>
    </row>
    <row r="3" ht="15">
      <c r="A3" s="233"/>
    </row>
    <row r="4" spans="1:8" ht="15">
      <c r="A4" s="233"/>
      <c r="H4" s="160" t="s">
        <v>546</v>
      </c>
    </row>
    <row r="5" spans="1:8" ht="51" customHeight="1">
      <c r="A5" s="234" t="s">
        <v>625</v>
      </c>
      <c r="B5" s="235" t="s">
        <v>626</v>
      </c>
      <c r="C5" s="235" t="s">
        <v>627</v>
      </c>
      <c r="D5" s="235" t="s">
        <v>628</v>
      </c>
      <c r="E5" s="235" t="s">
        <v>629</v>
      </c>
      <c r="F5" s="235" t="s">
        <v>630</v>
      </c>
      <c r="G5" s="235" t="s">
        <v>631</v>
      </c>
      <c r="H5" s="236" t="s">
        <v>195</v>
      </c>
    </row>
    <row r="6" spans="1:8" ht="24.75" customHeight="1">
      <c r="A6" s="237" t="s">
        <v>632</v>
      </c>
      <c r="B6" s="238"/>
      <c r="C6" s="238">
        <v>2</v>
      </c>
      <c r="D6" s="238"/>
      <c r="E6" s="238"/>
      <c r="F6" s="238"/>
      <c r="G6" s="238"/>
      <c r="H6" s="239">
        <f>SUM(C6:G6)</f>
        <v>2</v>
      </c>
    </row>
    <row r="7" spans="1:8" ht="24.75" customHeight="1">
      <c r="A7" s="237" t="s">
        <v>633</v>
      </c>
      <c r="B7" s="238"/>
      <c r="C7" s="238">
        <v>9</v>
      </c>
      <c r="D7" s="238"/>
      <c r="E7" s="238"/>
      <c r="F7" s="238"/>
      <c r="G7" s="238"/>
      <c r="H7" s="239">
        <f>SUM(C7:G7)</f>
        <v>9</v>
      </c>
    </row>
    <row r="8" spans="1:8" ht="24.75" customHeight="1">
      <c r="A8" s="237" t="s">
        <v>634</v>
      </c>
      <c r="B8" s="238"/>
      <c r="C8" s="238">
        <v>9</v>
      </c>
      <c r="D8" s="238"/>
      <c r="E8" s="238"/>
      <c r="F8" s="238"/>
      <c r="G8" s="238"/>
      <c r="H8" s="239">
        <f>SUM(C8:G8)</f>
        <v>9</v>
      </c>
    </row>
    <row r="9" spans="1:8" ht="24.75" customHeight="1">
      <c r="A9" s="237" t="s">
        <v>635</v>
      </c>
      <c r="B9" s="238"/>
      <c r="C9" s="238">
        <v>1</v>
      </c>
      <c r="D9" s="238"/>
      <c r="E9" s="238"/>
      <c r="F9" s="238"/>
      <c r="G9" s="238"/>
      <c r="H9" s="239">
        <f>SUM(C9:G9)</f>
        <v>1</v>
      </c>
    </row>
    <row r="10" spans="1:8" ht="24.75" customHeight="1">
      <c r="A10" s="234" t="s">
        <v>636</v>
      </c>
      <c r="B10" s="240"/>
      <c r="C10" s="240">
        <f>SUM(C6:C9)</f>
        <v>21</v>
      </c>
      <c r="D10" s="240"/>
      <c r="E10" s="240"/>
      <c r="F10" s="240"/>
      <c r="G10" s="240"/>
      <c r="H10" s="66">
        <f>SUM(C10:G10)</f>
        <v>21</v>
      </c>
    </row>
    <row r="11" spans="1:8" ht="24.75" customHeight="1">
      <c r="A11" s="237" t="s">
        <v>637</v>
      </c>
      <c r="B11" s="238"/>
      <c r="C11" s="238"/>
      <c r="D11" s="238">
        <v>1</v>
      </c>
      <c r="E11" s="238">
        <v>2</v>
      </c>
      <c r="F11" s="238">
        <v>1</v>
      </c>
      <c r="G11" s="238">
        <v>1</v>
      </c>
      <c r="H11" s="239">
        <f>SUM(D11:G11)</f>
        <v>5</v>
      </c>
    </row>
    <row r="12" spans="1:8" ht="24.75" customHeight="1">
      <c r="A12" s="237" t="s">
        <v>638</v>
      </c>
      <c r="B12" s="238"/>
      <c r="C12" s="238"/>
      <c r="D12" s="238"/>
      <c r="E12" s="238"/>
      <c r="F12" s="238"/>
      <c r="G12" s="238"/>
      <c r="H12" s="239"/>
    </row>
    <row r="13" spans="1:8" ht="24.75" customHeight="1">
      <c r="A13" s="237" t="s">
        <v>639</v>
      </c>
      <c r="B13" s="238"/>
      <c r="C13" s="238"/>
      <c r="D13" s="238"/>
      <c r="E13" s="238"/>
      <c r="F13" s="238"/>
      <c r="G13" s="238"/>
      <c r="H13" s="239"/>
    </row>
    <row r="14" spans="1:8" ht="24.75" customHeight="1">
      <c r="A14" s="237" t="s">
        <v>640</v>
      </c>
      <c r="B14" s="238"/>
      <c r="C14" s="238"/>
      <c r="D14" s="238">
        <v>2</v>
      </c>
      <c r="E14" s="238">
        <v>2</v>
      </c>
      <c r="F14" s="238">
        <v>1</v>
      </c>
      <c r="G14" s="238"/>
      <c r="H14" s="239">
        <f>SUM(C14:G14)</f>
        <v>5</v>
      </c>
    </row>
    <row r="15" spans="1:8" ht="24.75" customHeight="1">
      <c r="A15" s="237" t="s">
        <v>641</v>
      </c>
      <c r="B15" s="238"/>
      <c r="C15" s="238"/>
      <c r="D15" s="238">
        <v>2</v>
      </c>
      <c r="E15" s="238">
        <v>9</v>
      </c>
      <c r="F15" s="238">
        <v>3</v>
      </c>
      <c r="G15" s="238">
        <v>3</v>
      </c>
      <c r="H15" s="239">
        <f>SUM(D15:G15)</f>
        <v>17</v>
      </c>
    </row>
    <row r="16" spans="1:8" ht="24.75" customHeight="1">
      <c r="A16" s="237" t="s">
        <v>642</v>
      </c>
      <c r="B16" s="238"/>
      <c r="C16" s="238"/>
      <c r="D16" s="238">
        <v>3</v>
      </c>
      <c r="E16" s="238">
        <v>11</v>
      </c>
      <c r="F16" s="238"/>
      <c r="G16" s="238"/>
      <c r="H16" s="239">
        <f>SUM(D16:G16)</f>
        <v>14</v>
      </c>
    </row>
    <row r="17" spans="1:8" ht="24.75" customHeight="1">
      <c r="A17" s="237" t="s">
        <v>643</v>
      </c>
      <c r="B17" s="238"/>
      <c r="C17" s="238"/>
      <c r="D17" s="238"/>
      <c r="E17" s="238"/>
      <c r="F17" s="238"/>
      <c r="G17" s="238"/>
      <c r="H17" s="239"/>
    </row>
    <row r="18" spans="1:8" ht="24.75" customHeight="1">
      <c r="A18" s="234" t="s">
        <v>644</v>
      </c>
      <c r="B18" s="238"/>
      <c r="C18" s="238"/>
      <c r="D18" s="240">
        <f>SUM(D11:D17)</f>
        <v>8</v>
      </c>
      <c r="E18" s="240">
        <f>SUM(E11:E17)</f>
        <v>24</v>
      </c>
      <c r="F18" s="240">
        <f>SUM(F11:F17)</f>
        <v>5</v>
      </c>
      <c r="G18" s="240">
        <f>SUM(G11:G17)</f>
        <v>4</v>
      </c>
      <c r="H18" s="66">
        <f>SUM(H11:H17)</f>
        <v>41</v>
      </c>
    </row>
    <row r="19" spans="1:8" ht="32.25" customHeight="1">
      <c r="A19" s="237" t="s">
        <v>645</v>
      </c>
      <c r="B19" s="238">
        <v>4</v>
      </c>
      <c r="C19" s="238">
        <v>1</v>
      </c>
      <c r="D19" s="238"/>
      <c r="E19" s="238"/>
      <c r="F19" s="238"/>
      <c r="G19" s="238"/>
      <c r="H19" s="239">
        <f>SUM(B19:G19)</f>
        <v>5</v>
      </c>
    </row>
    <row r="20" spans="1:8" ht="24.75" customHeight="1">
      <c r="A20" s="237" t="s">
        <v>646</v>
      </c>
      <c r="B20" s="238"/>
      <c r="C20" s="238"/>
      <c r="D20" s="238"/>
      <c r="E20" s="238"/>
      <c r="F20" s="238"/>
      <c r="G20" s="238"/>
      <c r="H20" s="239"/>
    </row>
    <row r="21" spans="1:8" ht="24.75" customHeight="1">
      <c r="A21" s="237" t="s">
        <v>647</v>
      </c>
      <c r="B21" s="238">
        <v>30</v>
      </c>
      <c r="C21" s="238"/>
      <c r="D21" s="238"/>
      <c r="E21" s="238"/>
      <c r="F21" s="238"/>
      <c r="G21" s="238"/>
      <c r="H21" s="241">
        <f>SUM(B21:G21)</f>
        <v>30</v>
      </c>
    </row>
    <row r="22" spans="1:8" ht="24.75" customHeight="1">
      <c r="A22" s="234" t="s">
        <v>648</v>
      </c>
      <c r="B22" s="240">
        <f>SUM(B19:B21)</f>
        <v>34</v>
      </c>
      <c r="C22" s="240">
        <f>SUM(C19:C21)</f>
        <v>1</v>
      </c>
      <c r="D22" s="240"/>
      <c r="E22" s="240"/>
      <c r="F22" s="240"/>
      <c r="G22" s="240"/>
      <c r="H22" s="66">
        <f>H19</f>
        <v>5</v>
      </c>
    </row>
    <row r="23" spans="1:8" ht="24.75" customHeight="1">
      <c r="A23" s="237" t="s">
        <v>649</v>
      </c>
      <c r="B23" s="238">
        <v>1</v>
      </c>
      <c r="C23" s="238"/>
      <c r="D23" s="238"/>
      <c r="E23" s="238"/>
      <c r="F23" s="238"/>
      <c r="G23" s="238"/>
      <c r="H23" s="238">
        <f>SUM(B23:G23)</f>
        <v>1</v>
      </c>
    </row>
    <row r="24" spans="1:8" ht="24.75" customHeight="1">
      <c r="A24" s="237" t="s">
        <v>650</v>
      </c>
      <c r="B24" s="238">
        <v>5</v>
      </c>
      <c r="C24" s="238"/>
      <c r="D24" s="238"/>
      <c r="E24" s="238"/>
      <c r="F24" s="238"/>
      <c r="G24" s="238"/>
      <c r="H24" s="238">
        <f>SUM(B24:G24)</f>
        <v>5</v>
      </c>
    </row>
    <row r="25" spans="1:8" ht="36.75" customHeight="1">
      <c r="A25" s="237" t="s">
        <v>651</v>
      </c>
      <c r="B25" s="238">
        <v>1</v>
      </c>
      <c r="C25" s="238"/>
      <c r="D25" s="238"/>
      <c r="E25" s="238"/>
      <c r="F25" s="238"/>
      <c r="G25" s="238"/>
      <c r="H25" s="238">
        <f>SUM(B25:G25)</f>
        <v>1</v>
      </c>
    </row>
    <row r="26" spans="1:8" ht="24.75" customHeight="1">
      <c r="A26" s="234" t="s">
        <v>652</v>
      </c>
      <c r="B26" s="240">
        <f>SUM(B23:B25)</f>
        <v>7</v>
      </c>
      <c r="C26" s="240"/>
      <c r="D26" s="240"/>
      <c r="E26" s="240"/>
      <c r="F26" s="240"/>
      <c r="G26" s="240"/>
      <c r="H26" s="240">
        <f>SUM(H23:H25)</f>
        <v>7</v>
      </c>
    </row>
    <row r="27" spans="1:8" ht="34.5" customHeight="1">
      <c r="A27" s="234" t="s">
        <v>653</v>
      </c>
      <c r="B27" s="242">
        <f>B19</f>
        <v>4</v>
      </c>
      <c r="C27" s="243">
        <f aca="true" t="shared" si="0" ref="C27:H27">C10+C18+C22</f>
        <v>22</v>
      </c>
      <c r="D27" s="243">
        <f t="shared" si="0"/>
        <v>8</v>
      </c>
      <c r="E27" s="243">
        <f t="shared" si="0"/>
        <v>24</v>
      </c>
      <c r="F27" s="243">
        <f t="shared" si="0"/>
        <v>5</v>
      </c>
      <c r="G27" s="243">
        <f t="shared" si="0"/>
        <v>4</v>
      </c>
      <c r="H27" s="243">
        <f t="shared" si="0"/>
        <v>67</v>
      </c>
    </row>
    <row r="28" spans="1:8" ht="34.5" customHeight="1">
      <c r="A28" s="237" t="s">
        <v>654</v>
      </c>
      <c r="B28" s="238"/>
      <c r="C28" s="238"/>
      <c r="D28" s="238"/>
      <c r="E28" s="238"/>
      <c r="F28" s="238"/>
      <c r="G28" s="238"/>
      <c r="H28" s="239"/>
    </row>
    <row r="29" spans="1:8" ht="32.25" customHeight="1">
      <c r="A29" s="237" t="s">
        <v>655</v>
      </c>
      <c r="B29" s="238"/>
      <c r="C29" s="238"/>
      <c r="D29" s="238"/>
      <c r="E29" s="238"/>
      <c r="F29" s="238"/>
      <c r="G29" s="238"/>
      <c r="H29" s="239"/>
    </row>
    <row r="30" spans="1:8" ht="30.75" customHeight="1">
      <c r="A30" s="237" t="s">
        <v>656</v>
      </c>
      <c r="B30" s="238"/>
      <c r="C30" s="238"/>
      <c r="D30" s="238"/>
      <c r="E30" s="238"/>
      <c r="F30" s="238"/>
      <c r="G30" s="238"/>
      <c r="H30" s="239"/>
    </row>
    <row r="31" spans="1:8" ht="30.75" customHeight="1">
      <c r="A31" s="237" t="s">
        <v>657</v>
      </c>
      <c r="B31" s="238"/>
      <c r="C31" s="238"/>
      <c r="D31" s="238"/>
      <c r="E31" s="238"/>
      <c r="F31" s="238"/>
      <c r="G31" s="238"/>
      <c r="H31" s="239"/>
    </row>
    <row r="32" spans="1:8" ht="33.75" customHeight="1">
      <c r="A32" s="234" t="s">
        <v>658</v>
      </c>
      <c r="B32" s="240"/>
      <c r="C32" s="240"/>
      <c r="D32" s="240"/>
      <c r="E32" s="240"/>
      <c r="F32" s="240"/>
      <c r="G32" s="240"/>
      <c r="H32" s="66"/>
    </row>
    <row r="33" spans="1:7" ht="15">
      <c r="A33" s="244"/>
      <c r="B33" s="245"/>
      <c r="C33" s="245"/>
      <c r="D33" s="245"/>
      <c r="E33" s="245"/>
      <c r="F33" s="245"/>
      <c r="G33" s="245"/>
    </row>
    <row r="34" spans="1:7" ht="15">
      <c r="A34" s="246"/>
      <c r="B34" s="245"/>
      <c r="C34" s="245"/>
      <c r="D34" s="245"/>
      <c r="E34" s="245"/>
      <c r="F34" s="245"/>
      <c r="G34" s="245"/>
    </row>
  </sheetData>
  <sheetProtection/>
  <mergeCells count="4">
    <mergeCell ref="A1:H1"/>
    <mergeCell ref="A2:H2"/>
    <mergeCell ref="A33:G33"/>
    <mergeCell ref="A34:G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28">
      <selection activeCell="I3" sqref="I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  <col min="7" max="7" width="18.28125" style="0" customWidth="1"/>
    <col min="8" max="8" width="18.00390625" style="0" customWidth="1"/>
    <col min="9" max="9" width="18.7109375" style="0" customWidth="1"/>
  </cols>
  <sheetData>
    <row r="1" spans="1:9" ht="21.75" customHeight="1">
      <c r="A1" s="220" t="s">
        <v>589</v>
      </c>
      <c r="B1" s="227"/>
      <c r="C1" s="227"/>
      <c r="D1" s="227"/>
      <c r="E1" s="227"/>
      <c r="F1" s="227"/>
      <c r="G1" s="227"/>
      <c r="H1" s="227"/>
      <c r="I1" s="227"/>
    </row>
    <row r="2" spans="1:9" ht="26.25" customHeight="1">
      <c r="A2" s="229" t="s">
        <v>588</v>
      </c>
      <c r="B2" s="221"/>
      <c r="C2" s="221"/>
      <c r="D2" s="221"/>
      <c r="E2" s="221"/>
      <c r="F2" s="221"/>
      <c r="G2" s="221"/>
      <c r="H2" s="221"/>
      <c r="I2" s="221"/>
    </row>
    <row r="3" ht="15">
      <c r="I3" s="160" t="s">
        <v>547</v>
      </c>
    </row>
    <row r="4" spans="1:9" ht="75">
      <c r="A4" s="1" t="s">
        <v>220</v>
      </c>
      <c r="B4" s="2" t="s">
        <v>221</v>
      </c>
      <c r="C4" s="49" t="s">
        <v>194</v>
      </c>
      <c r="D4" s="162" t="s">
        <v>552</v>
      </c>
      <c r="E4" s="49" t="s">
        <v>15</v>
      </c>
      <c r="F4" s="162" t="s">
        <v>597</v>
      </c>
      <c r="G4" s="49" t="s">
        <v>16</v>
      </c>
      <c r="H4" s="49" t="s">
        <v>17</v>
      </c>
      <c r="I4" s="55" t="s">
        <v>195</v>
      </c>
    </row>
    <row r="5" spans="1:9" ht="15">
      <c r="A5" s="12"/>
      <c r="B5" s="5"/>
      <c r="C5" s="178"/>
      <c r="D5" s="62"/>
      <c r="E5" s="62"/>
      <c r="F5" s="62"/>
      <c r="G5" s="62"/>
      <c r="H5" s="62"/>
      <c r="I5" s="62">
        <f>SUM(C5:H5)</f>
        <v>0</v>
      </c>
    </row>
    <row r="6" spans="1:9" ht="15">
      <c r="A6" s="14" t="s">
        <v>323</v>
      </c>
      <c r="B6" s="7" t="s">
        <v>324</v>
      </c>
      <c r="C6" s="192">
        <f>SUM(C5)</f>
        <v>0</v>
      </c>
      <c r="D6" s="61">
        <v>67</v>
      </c>
      <c r="E6" s="61"/>
      <c r="F6" s="61">
        <v>133</v>
      </c>
      <c r="G6" s="61">
        <f>SUM(G5)</f>
        <v>0</v>
      </c>
      <c r="H6" s="62"/>
      <c r="I6" s="61">
        <f aca="true" t="shared" si="0" ref="I6:I20">SUM(C6:H6)</f>
        <v>200</v>
      </c>
    </row>
    <row r="7" spans="1:9" ht="15">
      <c r="A7" s="14"/>
      <c r="B7" s="7"/>
      <c r="C7" s="192"/>
      <c r="D7" s="61"/>
      <c r="E7" s="61"/>
      <c r="F7" s="61"/>
      <c r="G7" s="61"/>
      <c r="H7" s="62"/>
      <c r="I7" s="61"/>
    </row>
    <row r="8" spans="1:9" ht="15">
      <c r="A8" s="12" t="s">
        <v>614</v>
      </c>
      <c r="B8" s="5"/>
      <c r="C8" s="178">
        <v>2500</v>
      </c>
      <c r="D8" s="62"/>
      <c r="E8" s="62"/>
      <c r="F8" s="62"/>
      <c r="G8" s="62"/>
      <c r="H8" s="62"/>
      <c r="I8" s="62">
        <f t="shared" si="0"/>
        <v>2500</v>
      </c>
    </row>
    <row r="9" spans="1:9" ht="15">
      <c r="A9" s="12" t="s">
        <v>568</v>
      </c>
      <c r="B9" s="5"/>
      <c r="C9" s="178">
        <v>125777</v>
      </c>
      <c r="D9" s="62"/>
      <c r="E9" s="62"/>
      <c r="F9" s="62"/>
      <c r="G9" s="62"/>
      <c r="H9" s="62"/>
      <c r="I9" s="62">
        <f t="shared" si="0"/>
        <v>125777</v>
      </c>
    </row>
    <row r="10" spans="1:9" ht="15">
      <c r="A10" s="12" t="s">
        <v>616</v>
      </c>
      <c r="B10" s="5"/>
      <c r="C10" s="178">
        <v>170</v>
      </c>
      <c r="D10" s="62"/>
      <c r="E10" s="62"/>
      <c r="F10" s="62"/>
      <c r="G10" s="62"/>
      <c r="H10" s="62"/>
      <c r="I10" s="62">
        <f t="shared" si="0"/>
        <v>170</v>
      </c>
    </row>
    <row r="11" spans="1:9" ht="15">
      <c r="A11" s="12" t="s">
        <v>617</v>
      </c>
      <c r="B11" s="5"/>
      <c r="C11" s="178">
        <v>45584</v>
      </c>
      <c r="D11" s="62"/>
      <c r="E11" s="62"/>
      <c r="F11" s="62"/>
      <c r="G11" s="62"/>
      <c r="H11" s="62"/>
      <c r="I11" s="62">
        <f t="shared" si="0"/>
        <v>45584</v>
      </c>
    </row>
    <row r="12" spans="1:9" ht="15">
      <c r="A12" s="12" t="s">
        <v>592</v>
      </c>
      <c r="B12" s="5"/>
      <c r="C12" s="178">
        <v>46803</v>
      </c>
      <c r="D12" s="62"/>
      <c r="E12" s="62"/>
      <c r="F12" s="62"/>
      <c r="G12" s="62"/>
      <c r="H12" s="62"/>
      <c r="I12" s="62">
        <f t="shared" si="0"/>
        <v>46803</v>
      </c>
    </row>
    <row r="13" spans="1:9" ht="15">
      <c r="A13" s="12" t="s">
        <v>593</v>
      </c>
      <c r="B13" s="5"/>
      <c r="C13" s="178">
        <v>93423</v>
      </c>
      <c r="D13" s="62"/>
      <c r="E13" s="62"/>
      <c r="F13" s="62"/>
      <c r="G13" s="62"/>
      <c r="H13" s="62"/>
      <c r="I13" s="62">
        <f t="shared" si="0"/>
        <v>93423</v>
      </c>
    </row>
    <row r="14" spans="1:9" ht="15">
      <c r="A14" s="12" t="s">
        <v>594</v>
      </c>
      <c r="B14" s="5"/>
      <c r="C14" s="178">
        <v>46909</v>
      </c>
      <c r="D14" s="62"/>
      <c r="E14" s="62"/>
      <c r="F14" s="62"/>
      <c r="G14" s="62"/>
      <c r="H14" s="62"/>
      <c r="I14" s="62">
        <f t="shared" si="0"/>
        <v>46909</v>
      </c>
    </row>
    <row r="15" spans="1:9" ht="15">
      <c r="A15" s="12" t="s">
        <v>619</v>
      </c>
      <c r="B15" s="5"/>
      <c r="C15" s="178">
        <v>87</v>
      </c>
      <c r="D15" s="62"/>
      <c r="E15" s="62"/>
      <c r="F15" s="62"/>
      <c r="G15" s="62"/>
      <c r="H15" s="62"/>
      <c r="I15" s="62">
        <f t="shared" si="0"/>
        <v>87</v>
      </c>
    </row>
    <row r="16" spans="1:9" ht="15">
      <c r="A16" s="12" t="s">
        <v>615</v>
      </c>
      <c r="B16" s="5"/>
      <c r="C16" s="178">
        <v>252</v>
      </c>
      <c r="D16" s="62"/>
      <c r="E16" s="62"/>
      <c r="F16" s="62"/>
      <c r="G16" s="62"/>
      <c r="H16" s="62"/>
      <c r="I16" s="62">
        <f t="shared" si="0"/>
        <v>252</v>
      </c>
    </row>
    <row r="17" spans="1:9" ht="15">
      <c r="A17" s="12" t="s">
        <v>620</v>
      </c>
      <c r="B17" s="5"/>
      <c r="C17" s="178">
        <v>4007</v>
      </c>
      <c r="D17" s="62"/>
      <c r="E17" s="62"/>
      <c r="F17" s="62"/>
      <c r="G17" s="62"/>
      <c r="H17" s="62"/>
      <c r="I17" s="62">
        <f t="shared" si="0"/>
        <v>4007</v>
      </c>
    </row>
    <row r="18" spans="1:9" ht="15">
      <c r="A18" s="12" t="s">
        <v>621</v>
      </c>
      <c r="B18" s="5"/>
      <c r="C18" s="178">
        <v>1762</v>
      </c>
      <c r="D18" s="62"/>
      <c r="E18" s="62"/>
      <c r="F18" s="62"/>
      <c r="G18" s="62"/>
      <c r="H18" s="62"/>
      <c r="I18" s="62">
        <f t="shared" si="0"/>
        <v>1762</v>
      </c>
    </row>
    <row r="19" spans="1:9" ht="15">
      <c r="A19" s="12" t="s">
        <v>578</v>
      </c>
      <c r="B19" s="69"/>
      <c r="C19" s="178">
        <v>223750</v>
      </c>
      <c r="D19" s="39"/>
      <c r="E19" s="39"/>
      <c r="F19" s="39"/>
      <c r="G19" s="39"/>
      <c r="H19" s="39"/>
      <c r="I19" s="62">
        <f t="shared" si="0"/>
        <v>223750</v>
      </c>
    </row>
    <row r="20" spans="1:9" ht="15">
      <c r="A20" s="14" t="s">
        <v>25</v>
      </c>
      <c r="B20" s="69" t="s">
        <v>325</v>
      </c>
      <c r="C20" s="192">
        <f>SUM(C8:C19)</f>
        <v>591024</v>
      </c>
      <c r="D20" s="39"/>
      <c r="E20" s="39"/>
      <c r="F20" s="39"/>
      <c r="G20" s="39"/>
      <c r="H20" s="39"/>
      <c r="I20" s="61">
        <f t="shared" si="0"/>
        <v>591024</v>
      </c>
    </row>
    <row r="21" spans="1:9" ht="15">
      <c r="A21" s="6"/>
      <c r="B21" s="7"/>
      <c r="C21" s="192"/>
      <c r="D21" s="62"/>
      <c r="E21" s="62"/>
      <c r="F21" s="62"/>
      <c r="G21" s="61"/>
      <c r="H21" s="61"/>
      <c r="I21" s="61"/>
    </row>
    <row r="22" spans="1:9" ht="15">
      <c r="A22" s="6" t="s">
        <v>326</v>
      </c>
      <c r="B22" s="7" t="s">
        <v>327</v>
      </c>
      <c r="C22" s="192">
        <v>5394</v>
      </c>
      <c r="D22" s="61">
        <v>138</v>
      </c>
      <c r="E22" s="61"/>
      <c r="F22" s="61">
        <v>314</v>
      </c>
      <c r="G22" s="61">
        <v>622</v>
      </c>
      <c r="H22" s="61"/>
      <c r="I22" s="61">
        <f>SUM(C22:H22)</f>
        <v>6468</v>
      </c>
    </row>
    <row r="23" spans="1:9" ht="15">
      <c r="A23" s="6"/>
      <c r="B23" s="7"/>
      <c r="C23" s="192"/>
      <c r="D23" s="61"/>
      <c r="E23" s="61"/>
      <c r="F23" s="61"/>
      <c r="G23" s="61"/>
      <c r="H23" s="61"/>
      <c r="I23" s="61"/>
    </row>
    <row r="24" spans="1:9" ht="15">
      <c r="A24" s="4" t="s">
        <v>605</v>
      </c>
      <c r="B24" s="5"/>
      <c r="C24" s="178">
        <v>505</v>
      </c>
      <c r="D24" s="62"/>
      <c r="E24" s="62"/>
      <c r="F24" s="62"/>
      <c r="G24" s="62"/>
      <c r="H24" s="62"/>
      <c r="I24" s="62">
        <f aca="true" t="shared" si="1" ref="I24:I36">SUM(C24:H24)</f>
        <v>505</v>
      </c>
    </row>
    <row r="25" spans="1:9" ht="15">
      <c r="A25" s="4" t="s">
        <v>603</v>
      </c>
      <c r="B25" s="5"/>
      <c r="C25" s="178">
        <v>12981</v>
      </c>
      <c r="D25" s="62"/>
      <c r="E25" s="62"/>
      <c r="F25" s="62"/>
      <c r="G25" s="62"/>
      <c r="H25" s="62"/>
      <c r="I25" s="62">
        <f t="shared" si="1"/>
        <v>12981</v>
      </c>
    </row>
    <row r="26" spans="1:9" ht="15">
      <c r="A26" s="4" t="s">
        <v>579</v>
      </c>
      <c r="B26" s="5"/>
      <c r="C26" s="178">
        <v>465</v>
      </c>
      <c r="D26" s="62">
        <v>186</v>
      </c>
      <c r="E26" s="62"/>
      <c r="F26" s="62">
        <v>219</v>
      </c>
      <c r="G26" s="62">
        <v>709</v>
      </c>
      <c r="H26" s="62">
        <v>218</v>
      </c>
      <c r="I26" s="62">
        <f t="shared" si="1"/>
        <v>1797</v>
      </c>
    </row>
    <row r="27" spans="1:9" ht="15">
      <c r="A27" s="4" t="s">
        <v>610</v>
      </c>
      <c r="B27" s="5"/>
      <c r="C27" s="178">
        <v>46</v>
      </c>
      <c r="D27" s="62"/>
      <c r="E27" s="62"/>
      <c r="F27" s="62"/>
      <c r="G27" s="62"/>
      <c r="H27" s="62"/>
      <c r="I27" s="62">
        <f t="shared" si="1"/>
        <v>46</v>
      </c>
    </row>
    <row r="28" spans="1:9" ht="15">
      <c r="A28" s="4" t="s">
        <v>604</v>
      </c>
      <c r="B28" s="5"/>
      <c r="C28" s="178">
        <v>5995</v>
      </c>
      <c r="D28" s="62"/>
      <c r="E28" s="62"/>
      <c r="F28" s="62"/>
      <c r="G28" s="62"/>
      <c r="H28" s="62"/>
      <c r="I28" s="62">
        <f t="shared" si="1"/>
        <v>5995</v>
      </c>
    </row>
    <row r="29" spans="1:9" ht="15">
      <c r="A29" s="4" t="s">
        <v>606</v>
      </c>
      <c r="B29" s="5"/>
      <c r="C29" s="178">
        <v>416</v>
      </c>
      <c r="D29" s="62"/>
      <c r="E29" s="62"/>
      <c r="F29" s="62"/>
      <c r="G29" s="62"/>
      <c r="H29" s="62"/>
      <c r="I29" s="62">
        <f t="shared" si="1"/>
        <v>416</v>
      </c>
    </row>
    <row r="30" spans="1:9" ht="15">
      <c r="A30" s="4" t="s">
        <v>608</v>
      </c>
      <c r="B30" s="5"/>
      <c r="C30" s="178">
        <v>190</v>
      </c>
      <c r="D30" s="62"/>
      <c r="E30" s="62"/>
      <c r="F30" s="62"/>
      <c r="G30" s="62"/>
      <c r="H30" s="62"/>
      <c r="I30" s="62">
        <f t="shared" si="1"/>
        <v>190</v>
      </c>
    </row>
    <row r="31" spans="1:9" ht="15">
      <c r="A31" s="4" t="s">
        <v>609</v>
      </c>
      <c r="B31" s="5"/>
      <c r="C31" s="178">
        <v>943</v>
      </c>
      <c r="D31" s="62"/>
      <c r="E31" s="62"/>
      <c r="F31" s="62"/>
      <c r="G31" s="62"/>
      <c r="H31" s="62"/>
      <c r="I31" s="62">
        <f t="shared" si="1"/>
        <v>943</v>
      </c>
    </row>
    <row r="32" spans="1:9" ht="15">
      <c r="A32" s="4" t="s">
        <v>611</v>
      </c>
      <c r="B32" s="5"/>
      <c r="C32" s="178">
        <v>762</v>
      </c>
      <c r="D32" s="62"/>
      <c r="E32" s="62"/>
      <c r="F32" s="62"/>
      <c r="G32" s="62"/>
      <c r="H32" s="62"/>
      <c r="I32" s="62">
        <f t="shared" si="1"/>
        <v>762</v>
      </c>
    </row>
    <row r="33" spans="1:9" ht="15">
      <c r="A33" s="4" t="s">
        <v>612</v>
      </c>
      <c r="B33" s="5"/>
      <c r="C33" s="178">
        <v>279</v>
      </c>
      <c r="D33" s="62"/>
      <c r="E33" s="62"/>
      <c r="F33" s="62"/>
      <c r="G33" s="62"/>
      <c r="H33" s="62"/>
      <c r="I33" s="62">
        <f t="shared" si="1"/>
        <v>279</v>
      </c>
    </row>
    <row r="34" spans="1:9" ht="15">
      <c r="A34" s="4" t="s">
        <v>613</v>
      </c>
      <c r="B34" s="5"/>
      <c r="C34" s="178">
        <v>6828</v>
      </c>
      <c r="D34" s="62"/>
      <c r="E34" s="62"/>
      <c r="F34" s="62"/>
      <c r="G34" s="62"/>
      <c r="H34" s="62"/>
      <c r="I34" s="62">
        <f t="shared" si="1"/>
        <v>6828</v>
      </c>
    </row>
    <row r="35" spans="1:9" ht="15">
      <c r="A35" s="4" t="s">
        <v>607</v>
      </c>
      <c r="B35" s="5"/>
      <c r="C35" s="178">
        <v>47</v>
      </c>
      <c r="D35" s="62"/>
      <c r="E35" s="62"/>
      <c r="F35" s="62"/>
      <c r="G35" s="62"/>
      <c r="H35" s="62"/>
      <c r="I35" s="62">
        <f t="shared" si="1"/>
        <v>47</v>
      </c>
    </row>
    <row r="36" spans="1:9" ht="15">
      <c r="A36" s="14" t="s">
        <v>328</v>
      </c>
      <c r="B36" s="7" t="s">
        <v>329</v>
      </c>
      <c r="C36" s="192">
        <f aca="true" t="shared" si="2" ref="C36:H36">SUM(C24:C35)</f>
        <v>29457</v>
      </c>
      <c r="D36" s="61">
        <f t="shared" si="2"/>
        <v>186</v>
      </c>
      <c r="E36" s="61">
        <f t="shared" si="2"/>
        <v>0</v>
      </c>
      <c r="F36" s="61">
        <f t="shared" si="2"/>
        <v>219</v>
      </c>
      <c r="G36" s="61">
        <f t="shared" si="2"/>
        <v>709</v>
      </c>
      <c r="H36" s="61">
        <f t="shared" si="2"/>
        <v>218</v>
      </c>
      <c r="I36" s="61">
        <f t="shared" si="1"/>
        <v>30789</v>
      </c>
    </row>
    <row r="37" spans="1:9" ht="15">
      <c r="A37" s="14"/>
      <c r="B37" s="5"/>
      <c r="C37" s="178"/>
      <c r="D37" s="62"/>
      <c r="E37" s="62"/>
      <c r="F37" s="62"/>
      <c r="G37" s="62"/>
      <c r="H37" s="62"/>
      <c r="I37" s="62"/>
    </row>
    <row r="38" spans="1:9" ht="15">
      <c r="A38" s="12" t="s">
        <v>330</v>
      </c>
      <c r="B38" s="7" t="s">
        <v>331</v>
      </c>
      <c r="C38" s="192">
        <v>2096</v>
      </c>
      <c r="D38" s="62"/>
      <c r="E38" s="62"/>
      <c r="F38" s="62"/>
      <c r="G38" s="62"/>
      <c r="H38" s="62"/>
      <c r="I38" s="61">
        <f>SUM(C38:H38)</f>
        <v>2096</v>
      </c>
    </row>
    <row r="39" spans="1:9" ht="15">
      <c r="A39" s="4" t="s">
        <v>332</v>
      </c>
      <c r="B39" s="7" t="s">
        <v>333</v>
      </c>
      <c r="C39" s="178"/>
      <c r="D39" s="62"/>
      <c r="E39" s="62"/>
      <c r="F39" s="62"/>
      <c r="G39" s="62"/>
      <c r="H39" s="62"/>
      <c r="I39" s="61">
        <f>SUM(C39:H39)</f>
        <v>0</v>
      </c>
    </row>
    <row r="40" spans="1:9" ht="15">
      <c r="A40" s="4"/>
      <c r="B40" s="7"/>
      <c r="C40" s="178"/>
      <c r="D40" s="62"/>
      <c r="E40" s="62"/>
      <c r="F40" s="62"/>
      <c r="G40" s="62"/>
      <c r="H40" s="62"/>
      <c r="I40" s="62"/>
    </row>
    <row r="41" spans="1:9" ht="25.5">
      <c r="A41" s="6" t="s">
        <v>334</v>
      </c>
      <c r="B41" s="7" t="s">
        <v>335</v>
      </c>
      <c r="C41" s="192">
        <v>111539</v>
      </c>
      <c r="D41" s="62">
        <v>106</v>
      </c>
      <c r="E41" s="62"/>
      <c r="F41" s="62">
        <v>180</v>
      </c>
      <c r="G41" s="62">
        <v>359</v>
      </c>
      <c r="H41" s="62">
        <v>59</v>
      </c>
      <c r="I41" s="61">
        <f>SUM(C41:H41)</f>
        <v>112243</v>
      </c>
    </row>
    <row r="42" spans="1:9" ht="15.75">
      <c r="A42" s="16" t="s">
        <v>26</v>
      </c>
      <c r="B42" s="8" t="s">
        <v>336</v>
      </c>
      <c r="C42" s="192">
        <f>C6+C20+C22+C36+C38+C39+C41</f>
        <v>739510</v>
      </c>
      <c r="D42" s="192">
        <f aca="true" t="shared" si="3" ref="D42:I42">D6+D20+D22+D36+D38+D39+D41</f>
        <v>497</v>
      </c>
      <c r="E42" s="192">
        <f t="shared" si="3"/>
        <v>0</v>
      </c>
      <c r="F42" s="192">
        <f t="shared" si="3"/>
        <v>846</v>
      </c>
      <c r="G42" s="192">
        <f t="shared" si="3"/>
        <v>1690</v>
      </c>
      <c r="H42" s="192">
        <f t="shared" si="3"/>
        <v>277</v>
      </c>
      <c r="I42" s="192">
        <f t="shared" si="3"/>
        <v>742820</v>
      </c>
    </row>
    <row r="43" spans="1:9" ht="15.75">
      <c r="A43" s="213"/>
      <c r="B43" s="214"/>
      <c r="C43" s="192"/>
      <c r="D43" s="192"/>
      <c r="E43" s="192"/>
      <c r="F43" s="192"/>
      <c r="G43" s="192"/>
      <c r="H43" s="192"/>
      <c r="I43" s="192"/>
    </row>
    <row r="44" spans="1:9" ht="15">
      <c r="A44" s="12" t="s">
        <v>600</v>
      </c>
      <c r="B44" s="7"/>
      <c r="C44" s="178">
        <v>14966</v>
      </c>
      <c r="D44" s="62"/>
      <c r="E44" s="62"/>
      <c r="F44" s="62"/>
      <c r="G44" s="62"/>
      <c r="H44" s="62"/>
      <c r="I44" s="62">
        <f>SUM(C44:H44)</f>
        <v>14966</v>
      </c>
    </row>
    <row r="45" spans="1:9" ht="15">
      <c r="A45" s="12" t="s">
        <v>618</v>
      </c>
      <c r="B45" s="7"/>
      <c r="C45" s="178">
        <v>44099</v>
      </c>
      <c r="D45" s="62"/>
      <c r="E45" s="62"/>
      <c r="F45" s="62"/>
      <c r="G45" s="62"/>
      <c r="H45" s="62"/>
      <c r="I45" s="62">
        <f>SUM(C45:H45)</f>
        <v>44099</v>
      </c>
    </row>
    <row r="46" spans="1:9" ht="15">
      <c r="A46" s="12" t="s">
        <v>602</v>
      </c>
      <c r="B46" s="7"/>
      <c r="C46" s="178">
        <v>50384</v>
      </c>
      <c r="D46" s="62"/>
      <c r="E46" s="62"/>
      <c r="F46" s="62"/>
      <c r="G46" s="62"/>
      <c r="H46" s="62"/>
      <c r="I46" s="62">
        <f>SUM(C46:H46)</f>
        <v>50384</v>
      </c>
    </row>
    <row r="47" spans="1:9" ht="15">
      <c r="A47" s="12" t="s">
        <v>601</v>
      </c>
      <c r="B47" s="7"/>
      <c r="C47" s="178">
        <v>12487</v>
      </c>
      <c r="D47" s="62"/>
      <c r="E47" s="62"/>
      <c r="F47" s="62"/>
      <c r="G47" s="62"/>
      <c r="H47" s="62"/>
      <c r="I47" s="62">
        <f>SUM(C47:H47)</f>
        <v>12487</v>
      </c>
    </row>
    <row r="48" spans="1:9" ht="15">
      <c r="A48" s="14" t="s">
        <v>337</v>
      </c>
      <c r="B48" s="7" t="s">
        <v>338</v>
      </c>
      <c r="C48" s="192">
        <f>SUM(C44:C47)</f>
        <v>121936</v>
      </c>
      <c r="D48" s="62"/>
      <c r="E48" s="62"/>
      <c r="F48" s="62"/>
      <c r="G48" s="61">
        <f>SUM(G44:G47)</f>
        <v>0</v>
      </c>
      <c r="H48" s="62"/>
      <c r="I48" s="39">
        <f>SUM(I44:I47)</f>
        <v>121936</v>
      </c>
    </row>
    <row r="49" spans="1:9" ht="15">
      <c r="A49" s="12"/>
      <c r="B49" s="5"/>
      <c r="C49" s="178"/>
      <c r="D49" s="62"/>
      <c r="E49" s="62"/>
      <c r="F49" s="62"/>
      <c r="G49" s="62"/>
      <c r="H49" s="62"/>
      <c r="I49" s="62"/>
    </row>
    <row r="50" spans="1:9" ht="15">
      <c r="A50" s="12" t="s">
        <v>339</v>
      </c>
      <c r="B50" s="5" t="s">
        <v>340</v>
      </c>
      <c r="C50" s="178"/>
      <c r="D50" s="62"/>
      <c r="E50" s="62"/>
      <c r="F50" s="62"/>
      <c r="G50" s="62"/>
      <c r="H50" s="62"/>
      <c r="I50" s="62"/>
    </row>
    <row r="51" spans="1:9" ht="15">
      <c r="A51" s="12" t="s">
        <v>341</v>
      </c>
      <c r="B51" s="5" t="s">
        <v>342</v>
      </c>
      <c r="C51" s="178"/>
      <c r="D51" s="62"/>
      <c r="E51" s="62"/>
      <c r="F51" s="62"/>
      <c r="G51" s="62"/>
      <c r="H51" s="62"/>
      <c r="I51" s="62"/>
    </row>
    <row r="52" spans="1:9" ht="15">
      <c r="A52" s="12"/>
      <c r="B52" s="5"/>
      <c r="C52" s="178"/>
      <c r="D52" s="62"/>
      <c r="E52" s="62"/>
      <c r="F52" s="62"/>
      <c r="G52" s="62"/>
      <c r="H52" s="62"/>
      <c r="I52" s="62"/>
    </row>
    <row r="53" spans="1:9" ht="15">
      <c r="A53" s="14" t="s">
        <v>343</v>
      </c>
      <c r="B53" s="7" t="s">
        <v>344</v>
      </c>
      <c r="C53" s="192">
        <v>21453</v>
      </c>
      <c r="D53" s="62"/>
      <c r="E53" s="62"/>
      <c r="F53" s="62"/>
      <c r="G53" s="62"/>
      <c r="H53" s="62"/>
      <c r="I53" s="61">
        <f>SUM(C53:H53)</f>
        <v>21453</v>
      </c>
    </row>
    <row r="54" spans="1:9" ht="15.75">
      <c r="A54" s="16" t="s">
        <v>27</v>
      </c>
      <c r="B54" s="8" t="s">
        <v>345</v>
      </c>
      <c r="C54" s="192">
        <f>SUM(C48:C53)</f>
        <v>143389</v>
      </c>
      <c r="D54" s="39"/>
      <c r="E54" s="39"/>
      <c r="F54" s="39"/>
      <c r="G54" s="39">
        <f>G48+G53</f>
        <v>0</v>
      </c>
      <c r="H54" s="39"/>
      <c r="I54" s="39">
        <f>SUM(C54:H54)</f>
        <v>143389</v>
      </c>
    </row>
    <row r="56" ht="15">
      <c r="A56" s="161"/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">
      <c r="A59" s="3"/>
      <c r="B59" s="3"/>
      <c r="C59" s="3"/>
      <c r="D59" s="3"/>
      <c r="E59" s="3"/>
      <c r="F59" s="3"/>
      <c r="G59" s="3"/>
      <c r="H59" s="3"/>
    </row>
    <row r="60" spans="1:8" ht="15">
      <c r="A60" s="3"/>
      <c r="B60" s="3"/>
      <c r="C60" s="3"/>
      <c r="D60" s="3"/>
      <c r="E60" s="3"/>
      <c r="F60" s="3"/>
      <c r="G60" s="3"/>
      <c r="H60" s="3"/>
    </row>
    <row r="61" spans="1:8" ht="15">
      <c r="A61" s="3"/>
      <c r="B61" s="3"/>
      <c r="C61" s="3"/>
      <c r="D61" s="3"/>
      <c r="E61" s="3"/>
      <c r="F61" s="3"/>
      <c r="G61" s="3"/>
      <c r="H61" s="3"/>
    </row>
    <row r="62" spans="1:8" ht="15">
      <c r="A62" s="3"/>
      <c r="B62" s="3"/>
      <c r="C62" s="3"/>
      <c r="D62" s="3"/>
      <c r="E62" s="3"/>
      <c r="F62" s="3"/>
      <c r="G62" s="3"/>
      <c r="H62" s="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20" t="s">
        <v>589</v>
      </c>
      <c r="B1" s="227"/>
      <c r="C1" s="227"/>
      <c r="D1" s="227"/>
      <c r="E1" s="227"/>
      <c r="F1" s="227"/>
      <c r="G1" s="227"/>
      <c r="H1" s="227"/>
    </row>
    <row r="2" spans="1:8" ht="23.25" customHeight="1">
      <c r="A2" s="229" t="s">
        <v>659</v>
      </c>
      <c r="B2" s="221"/>
      <c r="C2" s="221"/>
      <c r="D2" s="221"/>
      <c r="E2" s="221"/>
      <c r="F2" s="221"/>
      <c r="G2" s="221"/>
      <c r="H2" s="221"/>
    </row>
    <row r="3" spans="1:8" ht="23.25" customHeight="1">
      <c r="A3" s="212"/>
      <c r="B3" s="211"/>
      <c r="C3" s="211"/>
      <c r="D3" s="211"/>
      <c r="E3" s="211"/>
      <c r="F3" s="211"/>
      <c r="G3" s="211"/>
      <c r="H3" s="211"/>
    </row>
    <row r="4" spans="1:5" ht="18">
      <c r="A4" s="247"/>
      <c r="C4" s="248" t="s">
        <v>660</v>
      </c>
      <c r="D4" s="248"/>
      <c r="E4" s="248"/>
    </row>
    <row r="5" ht="15">
      <c r="H5" s="160" t="s">
        <v>548</v>
      </c>
    </row>
    <row r="6" spans="1:8" ht="30">
      <c r="A6" s="1" t="s">
        <v>220</v>
      </c>
      <c r="B6" s="2" t="s">
        <v>221</v>
      </c>
      <c r="C6" s="249" t="s">
        <v>194</v>
      </c>
      <c r="D6" s="249" t="s">
        <v>661</v>
      </c>
      <c r="E6" s="249" t="s">
        <v>661</v>
      </c>
      <c r="F6" s="249" t="s">
        <v>661</v>
      </c>
      <c r="G6" s="249" t="s">
        <v>661</v>
      </c>
      <c r="H6" s="250" t="s">
        <v>195</v>
      </c>
    </row>
    <row r="7" spans="1:8" ht="15">
      <c r="A7" s="251"/>
      <c r="B7" s="251"/>
      <c r="C7" s="251"/>
      <c r="D7" s="251"/>
      <c r="E7" s="251"/>
      <c r="F7" s="251"/>
      <c r="G7" s="251"/>
      <c r="H7" s="251"/>
    </row>
    <row r="8" spans="1:8" ht="15">
      <c r="A8" s="251"/>
      <c r="B8" s="251"/>
      <c r="C8" s="251"/>
      <c r="D8" s="251"/>
      <c r="E8" s="251"/>
      <c r="F8" s="251"/>
      <c r="G8" s="251"/>
      <c r="H8" s="251"/>
    </row>
    <row r="9" spans="1:8" ht="15">
      <c r="A9" s="251"/>
      <c r="B9" s="251"/>
      <c r="C9" s="251"/>
      <c r="D9" s="251"/>
      <c r="E9" s="251"/>
      <c r="F9" s="251"/>
      <c r="G9" s="251"/>
      <c r="H9" s="251"/>
    </row>
    <row r="10" spans="1:8" ht="15">
      <c r="A10" s="251"/>
      <c r="B10" s="251"/>
      <c r="C10" s="251"/>
      <c r="D10" s="251"/>
      <c r="E10" s="251"/>
      <c r="F10" s="251"/>
      <c r="G10" s="251"/>
      <c r="H10" s="251"/>
    </row>
    <row r="11" spans="1:8" ht="15">
      <c r="A11" s="14"/>
      <c r="B11" s="7"/>
      <c r="C11" s="251"/>
      <c r="D11" s="251"/>
      <c r="E11" s="251"/>
      <c r="F11" s="251"/>
      <c r="G11" s="251"/>
      <c r="H11" s="251"/>
    </row>
    <row r="12" spans="1:8" ht="15">
      <c r="A12" s="14"/>
      <c r="B12" s="7"/>
      <c r="C12" s="251"/>
      <c r="D12" s="251"/>
      <c r="E12" s="251"/>
      <c r="F12" s="251"/>
      <c r="G12" s="251"/>
      <c r="H12" s="251"/>
    </row>
    <row r="13" spans="1:8" ht="15">
      <c r="A13" s="14"/>
      <c r="B13" s="7"/>
      <c r="C13" s="251"/>
      <c r="D13" s="251"/>
      <c r="E13" s="251"/>
      <c r="F13" s="251"/>
      <c r="G13" s="251"/>
      <c r="H13" s="251"/>
    </row>
    <row r="14" spans="1:8" ht="15">
      <c r="A14" s="14"/>
      <c r="B14" s="7"/>
      <c r="C14" s="251"/>
      <c r="D14" s="251"/>
      <c r="E14" s="251"/>
      <c r="F14" s="251"/>
      <c r="G14" s="251"/>
      <c r="H14" s="251"/>
    </row>
    <row r="15" spans="1:8" ht="15">
      <c r="A15" s="14"/>
      <c r="B15" s="7"/>
      <c r="C15" s="251"/>
      <c r="D15" s="251"/>
      <c r="E15" s="251"/>
      <c r="F15" s="251"/>
      <c r="G15" s="251"/>
      <c r="H15" s="251"/>
    </row>
    <row r="16" spans="1:8" ht="15">
      <c r="A16" s="14" t="s">
        <v>662</v>
      </c>
      <c r="B16" s="7" t="s">
        <v>569</v>
      </c>
      <c r="C16" s="252">
        <v>11966</v>
      </c>
      <c r="D16" s="252"/>
      <c r="E16" s="252"/>
      <c r="F16" s="252"/>
      <c r="G16" s="252"/>
      <c r="H16" s="252">
        <f>SUM(C16:G16)</f>
        <v>11966</v>
      </c>
    </row>
  </sheetData>
  <sheetProtection/>
  <mergeCells count="3">
    <mergeCell ref="A1:H1"/>
    <mergeCell ref="A2:H2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1" sqref="A1:Q38"/>
    </sheetView>
  </sheetViews>
  <sheetFormatPr defaultColWidth="9.140625" defaultRowHeight="15"/>
  <cols>
    <col min="1" max="4" width="9.140625" style="128" customWidth="1"/>
    <col min="5" max="5" width="11.421875" style="128" customWidth="1"/>
    <col min="6" max="11" width="9.140625" style="128" customWidth="1"/>
    <col min="12" max="12" width="14.421875" style="128" customWidth="1"/>
    <col min="13" max="13" width="10.00390625" style="128" customWidth="1"/>
    <col min="14" max="16384" width="9.140625" style="128" customWidth="1"/>
  </cols>
  <sheetData>
    <row r="1" spans="1:14" ht="15" customHeight="1">
      <c r="A1" s="219" t="s">
        <v>502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5" customHeight="1">
      <c r="A2" s="219" t="s">
        <v>590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15" customHeight="1">
      <c r="A3" s="219" t="s">
        <v>574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3:13" ht="12.75">
      <c r="C4" s="129"/>
      <c r="D4" s="129"/>
      <c r="E4" s="129"/>
      <c r="F4" s="129"/>
      <c r="G4" s="129"/>
      <c r="H4" s="129"/>
      <c r="I4" s="129"/>
      <c r="J4" s="129"/>
      <c r="K4" s="129"/>
      <c r="L4" s="218" t="s">
        <v>541</v>
      </c>
      <c r="M4" s="218"/>
    </row>
    <row r="5" spans="3:13" ht="12.75">
      <c r="C5" s="129"/>
      <c r="D5" s="129"/>
      <c r="E5" s="129"/>
      <c r="F5" s="129"/>
      <c r="G5" s="129"/>
      <c r="H5" s="129"/>
      <c r="I5" s="129"/>
      <c r="J5" s="129"/>
      <c r="K5" s="129"/>
      <c r="L5" s="130"/>
      <c r="M5" s="130"/>
    </row>
    <row r="6" spans="3:15" ht="12.75">
      <c r="C6" s="217" t="s">
        <v>538</v>
      </c>
      <c r="D6" s="217"/>
      <c r="E6" s="217"/>
      <c r="F6" s="181" t="s">
        <v>582</v>
      </c>
      <c r="G6" s="155" t="s">
        <v>581</v>
      </c>
      <c r="I6" s="129"/>
      <c r="J6" s="217" t="s">
        <v>539</v>
      </c>
      <c r="K6" s="217"/>
      <c r="L6" s="217"/>
      <c r="M6" s="166" t="s">
        <v>503</v>
      </c>
      <c r="O6" s="155" t="s">
        <v>581</v>
      </c>
    </row>
    <row r="7" spans="1:16" ht="12.75">
      <c r="A7" s="131" t="s">
        <v>255</v>
      </c>
      <c r="B7" s="128" t="s">
        <v>504</v>
      </c>
      <c r="F7" s="132">
        <v>241047</v>
      </c>
      <c r="G7" s="132">
        <v>285082</v>
      </c>
      <c r="H7" s="133" t="s">
        <v>412</v>
      </c>
      <c r="I7" s="128" t="s">
        <v>505</v>
      </c>
      <c r="M7" s="132">
        <v>325890</v>
      </c>
      <c r="N7" s="132"/>
      <c r="O7" s="132">
        <v>406418</v>
      </c>
      <c r="P7" s="132"/>
    </row>
    <row r="8" spans="1:16" ht="12.75">
      <c r="A8" s="131" t="s">
        <v>256</v>
      </c>
      <c r="B8" s="128" t="s">
        <v>506</v>
      </c>
      <c r="F8" s="132">
        <v>48247</v>
      </c>
      <c r="G8" s="132">
        <v>55291</v>
      </c>
      <c r="H8" s="134" t="s">
        <v>507</v>
      </c>
      <c r="I8" s="135" t="s">
        <v>508</v>
      </c>
      <c r="J8" s="135"/>
      <c r="K8" s="135"/>
      <c r="L8" s="135"/>
      <c r="M8" s="136"/>
      <c r="N8" s="136">
        <v>263390</v>
      </c>
      <c r="O8" s="193"/>
      <c r="P8" s="136">
        <v>295650</v>
      </c>
    </row>
    <row r="9" spans="1:16" ht="12.75">
      <c r="A9" s="131" t="s">
        <v>295</v>
      </c>
      <c r="B9" s="128" t="s">
        <v>509</v>
      </c>
      <c r="F9" s="132">
        <v>320268</v>
      </c>
      <c r="G9" s="132">
        <v>429343</v>
      </c>
      <c r="H9" s="133" t="s">
        <v>435</v>
      </c>
      <c r="I9" s="128" t="s">
        <v>510</v>
      </c>
      <c r="M9" s="132">
        <v>260000</v>
      </c>
      <c r="N9" s="132"/>
      <c r="O9" s="132">
        <v>284665</v>
      </c>
      <c r="P9" s="132"/>
    </row>
    <row r="10" spans="1:16" ht="12.75">
      <c r="A10" s="131" t="s">
        <v>305</v>
      </c>
      <c r="B10" s="128" t="s">
        <v>511</v>
      </c>
      <c r="F10" s="132">
        <v>7000</v>
      </c>
      <c r="G10" s="132">
        <v>7315</v>
      </c>
      <c r="H10" s="133" t="s">
        <v>450</v>
      </c>
      <c r="I10" s="128" t="s">
        <v>512</v>
      </c>
      <c r="M10" s="132">
        <v>112268</v>
      </c>
      <c r="N10" s="132"/>
      <c r="O10" s="132">
        <v>150958</v>
      </c>
      <c r="P10" s="132"/>
    </row>
    <row r="11" spans="1:16" ht="12.75">
      <c r="A11" s="131" t="s">
        <v>322</v>
      </c>
      <c r="B11" s="128" t="s">
        <v>513</v>
      </c>
      <c r="F11" s="132">
        <v>125000</v>
      </c>
      <c r="G11" s="132">
        <v>152056</v>
      </c>
      <c r="H11" s="133" t="s">
        <v>463</v>
      </c>
      <c r="I11" s="128" t="s">
        <v>514</v>
      </c>
      <c r="M11" s="132">
        <v>1200</v>
      </c>
      <c r="N11" s="132"/>
      <c r="O11" s="132">
        <v>1741</v>
      </c>
      <c r="P11" s="132"/>
    </row>
    <row r="12" spans="1:16" ht="13.5" thickBot="1">
      <c r="A12" s="131"/>
      <c r="B12" s="137" t="s">
        <v>515</v>
      </c>
      <c r="C12" s="138"/>
      <c r="D12" s="138"/>
      <c r="E12" s="138"/>
      <c r="F12" s="139">
        <f>SUM(F7:F11)</f>
        <v>741562</v>
      </c>
      <c r="G12" s="139">
        <f>SUM(G7:G11)</f>
        <v>929087</v>
      </c>
      <c r="H12" s="140"/>
      <c r="I12" s="137" t="s">
        <v>516</v>
      </c>
      <c r="J12" s="138"/>
      <c r="K12" s="138"/>
      <c r="L12" s="138"/>
      <c r="M12" s="139">
        <f>SUM(M7:M11)</f>
        <v>699358</v>
      </c>
      <c r="N12" s="182"/>
      <c r="O12" s="139">
        <f>SUM(O7:O11)</f>
        <v>843782</v>
      </c>
      <c r="P12" s="182"/>
    </row>
    <row r="13" spans="1:16" ht="13.5" thickBot="1">
      <c r="A13" s="131"/>
      <c r="B13" s="141"/>
      <c r="F13" s="142"/>
      <c r="G13" s="142"/>
      <c r="H13" s="133"/>
      <c r="I13" s="143" t="s">
        <v>517</v>
      </c>
      <c r="J13" s="144"/>
      <c r="K13" s="144"/>
      <c r="L13" s="144"/>
      <c r="M13" s="145">
        <f>F12-M12</f>
        <v>42204</v>
      </c>
      <c r="N13" s="183"/>
      <c r="O13" s="184">
        <f>G12-O12</f>
        <v>85305</v>
      </c>
      <c r="P13" s="185"/>
    </row>
    <row r="14" spans="1:16" ht="12.75">
      <c r="A14" s="131"/>
      <c r="B14" s="141"/>
      <c r="F14" s="142"/>
      <c r="G14" s="142"/>
      <c r="H14" s="133"/>
      <c r="I14" s="146" t="s">
        <v>518</v>
      </c>
      <c r="J14" s="147"/>
      <c r="K14" s="147"/>
      <c r="L14" s="147"/>
      <c r="M14" s="148"/>
      <c r="N14" s="132"/>
      <c r="O14" s="132"/>
      <c r="P14" s="132"/>
    </row>
    <row r="15" spans="1:16" ht="12.75">
      <c r="A15" s="131"/>
      <c r="H15" s="131"/>
      <c r="I15" s="141" t="s">
        <v>554</v>
      </c>
      <c r="M15" s="142">
        <f>SUM(M13:M14)</f>
        <v>42204</v>
      </c>
      <c r="N15" s="132"/>
      <c r="O15" s="142">
        <f>SUM(O13:O14)</f>
        <v>85305</v>
      </c>
      <c r="P15" s="132"/>
    </row>
    <row r="16" spans="1:16" ht="12.75">
      <c r="A16" s="131"/>
      <c r="F16" s="132"/>
      <c r="G16" s="132"/>
      <c r="H16" s="133"/>
      <c r="I16" s="141" t="s">
        <v>519</v>
      </c>
      <c r="M16" s="142">
        <v>0</v>
      </c>
      <c r="N16" s="132"/>
      <c r="O16" s="142">
        <v>0</v>
      </c>
      <c r="P16" s="132"/>
    </row>
    <row r="17" spans="1:16" ht="13.5" thickBot="1">
      <c r="A17" s="131"/>
      <c r="F17" s="132"/>
      <c r="G17" s="132"/>
      <c r="H17" s="133"/>
      <c r="I17" s="149" t="s">
        <v>520</v>
      </c>
      <c r="J17" s="138"/>
      <c r="K17" s="138"/>
      <c r="L17" s="138"/>
      <c r="M17" s="150"/>
      <c r="N17" s="182"/>
      <c r="O17" s="139"/>
      <c r="P17" s="182"/>
    </row>
    <row r="18" spans="1:16" ht="12.75">
      <c r="A18" s="131" t="s">
        <v>336</v>
      </c>
      <c r="B18" s="128" t="s">
        <v>521</v>
      </c>
      <c r="F18" s="132">
        <v>949546</v>
      </c>
      <c r="G18" s="132">
        <v>742820</v>
      </c>
      <c r="H18" s="133" t="s">
        <v>420</v>
      </c>
      <c r="I18" s="151" t="s">
        <v>522</v>
      </c>
      <c r="J18" s="146"/>
      <c r="K18" s="146"/>
      <c r="L18" s="146"/>
      <c r="M18" s="152">
        <v>72377</v>
      </c>
      <c r="N18" s="132"/>
      <c r="O18" s="132">
        <v>18907</v>
      </c>
      <c r="P18" s="132"/>
    </row>
    <row r="19" spans="1:16" ht="12.75">
      <c r="A19" s="131" t="s">
        <v>345</v>
      </c>
      <c r="B19" s="128" t="s">
        <v>523</v>
      </c>
      <c r="F19" s="132">
        <v>72600</v>
      </c>
      <c r="G19" s="132">
        <v>143389</v>
      </c>
      <c r="H19" s="133" t="s">
        <v>458</v>
      </c>
      <c r="I19" s="128" t="s">
        <v>524</v>
      </c>
      <c r="M19" s="132">
        <v>0</v>
      </c>
      <c r="N19" s="132"/>
      <c r="O19" s="132">
        <v>0</v>
      </c>
      <c r="P19" s="132"/>
    </row>
    <row r="20" spans="1:16" ht="12.75">
      <c r="A20" s="131" t="s">
        <v>356</v>
      </c>
      <c r="B20" s="128" t="s">
        <v>525</v>
      </c>
      <c r="F20" s="132">
        <v>15600</v>
      </c>
      <c r="G20" s="132">
        <v>15600</v>
      </c>
      <c r="H20" s="133" t="s">
        <v>468</v>
      </c>
      <c r="I20" s="128" t="s">
        <v>526</v>
      </c>
      <c r="M20" s="132">
        <v>19514</v>
      </c>
      <c r="N20" s="132"/>
      <c r="O20" s="132"/>
      <c r="P20" s="132"/>
    </row>
    <row r="21" spans="1:16" ht="13.5" thickBot="1">
      <c r="A21" s="153"/>
      <c r="B21" s="137" t="s">
        <v>527</v>
      </c>
      <c r="C21" s="138"/>
      <c r="D21" s="138"/>
      <c r="E21" s="138"/>
      <c r="F21" s="139">
        <f>SUM(F16:F20)</f>
        <v>1037746</v>
      </c>
      <c r="G21" s="139">
        <f>SUM(G18:G20)</f>
        <v>901809</v>
      </c>
      <c r="H21" s="139"/>
      <c r="I21" s="137" t="s">
        <v>528</v>
      </c>
      <c r="J21" s="138"/>
      <c r="K21" s="138"/>
      <c r="L21" s="138"/>
      <c r="M21" s="139">
        <f>SUM(M18:M20)</f>
        <v>91891</v>
      </c>
      <c r="N21" s="182"/>
      <c r="O21" s="139">
        <f>SUM(O18:O20)</f>
        <v>18907</v>
      </c>
      <c r="P21" s="182"/>
    </row>
    <row r="22" spans="6:16" ht="13.5" thickBot="1">
      <c r="F22" s="132"/>
      <c r="G22" s="132"/>
      <c r="H22" s="132"/>
      <c r="I22" s="143" t="s">
        <v>529</v>
      </c>
      <c r="J22" s="144"/>
      <c r="K22" s="144"/>
      <c r="L22" s="144"/>
      <c r="M22" s="154">
        <f>F21-M21</f>
        <v>945855</v>
      </c>
      <c r="N22" s="183"/>
      <c r="O22" s="184">
        <f>G21-O21</f>
        <v>882902</v>
      </c>
      <c r="P22" s="185"/>
    </row>
    <row r="23" spans="2:16" ht="12.75">
      <c r="B23" s="141"/>
      <c r="C23" s="141"/>
      <c r="D23" s="141"/>
      <c r="E23" s="141"/>
      <c r="F23" s="142"/>
      <c r="G23" s="142"/>
      <c r="H23" s="142"/>
      <c r="I23" s="155" t="s">
        <v>518</v>
      </c>
      <c r="M23" s="142"/>
      <c r="N23" s="132"/>
      <c r="O23" s="142"/>
      <c r="P23" s="132"/>
    </row>
    <row r="24" spans="2:16" ht="12.75">
      <c r="B24" s="141"/>
      <c r="C24" s="141"/>
      <c r="D24" s="141"/>
      <c r="E24" s="141"/>
      <c r="F24" s="142"/>
      <c r="G24" s="142"/>
      <c r="H24" s="142"/>
      <c r="I24" s="141"/>
      <c r="M24" s="142"/>
      <c r="N24" s="132"/>
      <c r="O24" s="142"/>
      <c r="P24" s="132"/>
    </row>
    <row r="25" spans="9:16" ht="12.75">
      <c r="I25" s="141" t="s">
        <v>553</v>
      </c>
      <c r="M25" s="142">
        <f>SUM(M22:M24)</f>
        <v>945855</v>
      </c>
      <c r="N25" s="132"/>
      <c r="O25" s="142">
        <f>SUM(O22:O24)</f>
        <v>882902</v>
      </c>
      <c r="P25" s="132"/>
    </row>
    <row r="26" spans="2:16" ht="12.75">
      <c r="B26" s="155" t="s">
        <v>567</v>
      </c>
      <c r="F26" s="132">
        <v>7938</v>
      </c>
      <c r="G26" s="128">
        <v>7938</v>
      </c>
      <c r="I26" s="141" t="s">
        <v>530</v>
      </c>
      <c r="M26" s="142">
        <v>0</v>
      </c>
      <c r="N26" s="132"/>
      <c r="O26" s="142">
        <v>0</v>
      </c>
      <c r="P26" s="132"/>
    </row>
    <row r="27" spans="2:16" ht="12.75">
      <c r="B27" s="128" t="s">
        <v>531</v>
      </c>
      <c r="F27" s="132">
        <v>4523</v>
      </c>
      <c r="G27" s="132">
        <v>4523</v>
      </c>
      <c r="H27" s="132"/>
      <c r="I27" s="141"/>
      <c r="M27" s="142"/>
      <c r="N27" s="132"/>
      <c r="O27" s="142"/>
      <c r="P27" s="132"/>
    </row>
    <row r="28" spans="2:16" ht="13.5" thickBot="1">
      <c r="B28" s="137" t="s">
        <v>566</v>
      </c>
      <c r="C28" s="137"/>
      <c r="D28" s="137"/>
      <c r="E28" s="137"/>
      <c r="F28" s="139">
        <f>SUM(F26:F27)</f>
        <v>12461</v>
      </c>
      <c r="G28" s="139">
        <f>SUM(G26:G27)</f>
        <v>12461</v>
      </c>
      <c r="H28" s="139"/>
      <c r="I28" s="137" t="s">
        <v>532</v>
      </c>
      <c r="J28" s="138"/>
      <c r="K28" s="138"/>
      <c r="L28" s="138"/>
      <c r="M28" s="139">
        <f>SUM(M24:M27)</f>
        <v>945855</v>
      </c>
      <c r="N28" s="182"/>
      <c r="O28" s="139">
        <f>SUM(O25:O27)</f>
        <v>882902</v>
      </c>
      <c r="P28" s="182"/>
    </row>
    <row r="29" spans="9:16" ht="12.75">
      <c r="I29" s="156"/>
      <c r="J29" s="157"/>
      <c r="K29" s="157"/>
      <c r="L29" s="157"/>
      <c r="M29" s="158"/>
      <c r="N29" s="132"/>
      <c r="O29" s="142"/>
      <c r="P29" s="132"/>
    </row>
    <row r="30" spans="9:16" ht="12.75">
      <c r="I30" s="147"/>
      <c r="J30" s="147"/>
      <c r="K30" s="147"/>
      <c r="L30" s="147"/>
      <c r="M30" s="147"/>
      <c r="N30" s="132"/>
      <c r="O30" s="142"/>
      <c r="P30" s="132"/>
    </row>
    <row r="31" spans="2:16" ht="12.75">
      <c r="B31" s="141" t="s">
        <v>533</v>
      </c>
      <c r="C31" s="141"/>
      <c r="D31" s="141"/>
      <c r="E31" s="141"/>
      <c r="F31" s="142">
        <f>F12+F21</f>
        <v>1779308</v>
      </c>
      <c r="G31" s="142">
        <f>G12+G21</f>
        <v>1830896</v>
      </c>
      <c r="H31" s="142"/>
      <c r="I31" s="141" t="s">
        <v>534</v>
      </c>
      <c r="J31" s="141"/>
      <c r="K31" s="141"/>
      <c r="L31" s="141"/>
      <c r="M31" s="142">
        <f>M12+M21</f>
        <v>791249</v>
      </c>
      <c r="N31" s="142"/>
      <c r="O31" s="142">
        <f>O12+O21</f>
        <v>862689</v>
      </c>
      <c r="P31" s="132"/>
    </row>
    <row r="32" spans="2:16" ht="12.75">
      <c r="B32" s="141"/>
      <c r="C32" s="141"/>
      <c r="D32" s="141"/>
      <c r="E32" s="141"/>
      <c r="F32" s="142"/>
      <c r="G32" s="142"/>
      <c r="H32" s="142"/>
      <c r="I32" s="141" t="s">
        <v>550</v>
      </c>
      <c r="J32" s="141"/>
      <c r="K32" s="141"/>
      <c r="L32" s="141"/>
      <c r="M32" s="142"/>
      <c r="N32" s="136">
        <f>M13+M22</f>
        <v>988059</v>
      </c>
      <c r="O32" s="142"/>
      <c r="P32" s="136">
        <f>O13+O25</f>
        <v>968207</v>
      </c>
    </row>
    <row r="33" spans="2:16" ht="12.75">
      <c r="B33" s="141"/>
      <c r="C33" s="141"/>
      <c r="D33" s="141"/>
      <c r="E33" s="141"/>
      <c r="F33" s="148"/>
      <c r="G33" s="148"/>
      <c r="H33" s="148"/>
      <c r="I33" s="141" t="s">
        <v>549</v>
      </c>
      <c r="J33" s="141"/>
      <c r="K33" s="141"/>
      <c r="L33" s="141"/>
      <c r="M33" s="142">
        <v>1000520</v>
      </c>
      <c r="N33" s="142"/>
      <c r="O33" s="142">
        <v>971118</v>
      </c>
      <c r="P33" s="132"/>
    </row>
    <row r="34" spans="2:16" ht="13.5" thickBot="1">
      <c r="B34" s="141" t="s">
        <v>535</v>
      </c>
      <c r="C34" s="155"/>
      <c r="D34" s="155"/>
      <c r="E34" s="155"/>
      <c r="F34" s="139">
        <v>12461</v>
      </c>
      <c r="G34" s="139">
        <f>G28</f>
        <v>12461</v>
      </c>
      <c r="H34" s="139"/>
      <c r="I34" s="141" t="s">
        <v>623</v>
      </c>
      <c r="J34" s="141"/>
      <c r="K34" s="141"/>
      <c r="L34" s="141"/>
      <c r="M34" s="139"/>
      <c r="N34" s="139"/>
      <c r="O34" s="139">
        <v>9550</v>
      </c>
      <c r="P34" s="182"/>
    </row>
    <row r="35" spans="2:16" ht="12.75">
      <c r="B35" s="141" t="s">
        <v>536</v>
      </c>
      <c r="C35" s="155"/>
      <c r="D35" s="155"/>
      <c r="E35" s="155"/>
      <c r="F35" s="142">
        <f>SUM(F31:F34)</f>
        <v>1791769</v>
      </c>
      <c r="G35" s="142">
        <f>G31+G34</f>
        <v>1843357</v>
      </c>
      <c r="H35" s="142"/>
      <c r="I35" s="141" t="s">
        <v>537</v>
      </c>
      <c r="J35" s="141"/>
      <c r="K35" s="141"/>
      <c r="L35" s="141"/>
      <c r="M35" s="142">
        <f>SUM(M31:M34)</f>
        <v>1791769</v>
      </c>
      <c r="N35" s="148"/>
      <c r="O35" s="142">
        <f>SUM(O31:O34)</f>
        <v>1843357</v>
      </c>
      <c r="P35" s="132"/>
    </row>
    <row r="36" spans="14:16" ht="12.75">
      <c r="N36" s="159"/>
      <c r="O36" s="132"/>
      <c r="P36" s="132"/>
    </row>
    <row r="37" ht="12.75">
      <c r="N37" s="148"/>
    </row>
  </sheetData>
  <sheetProtection/>
  <mergeCells count="6">
    <mergeCell ref="C6:E6"/>
    <mergeCell ref="J6:L6"/>
    <mergeCell ref="L4:M4"/>
    <mergeCell ref="A1:N1"/>
    <mergeCell ref="A2:N2"/>
    <mergeCell ref="A3:N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20" t="s">
        <v>589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46.5" customHeight="1">
      <c r="A2" s="229" t="s">
        <v>663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6.5" customHeight="1">
      <c r="A3" s="212"/>
      <c r="B3" s="211"/>
      <c r="C3" s="211"/>
      <c r="D3" s="211"/>
      <c r="E3" s="211"/>
      <c r="F3" s="211"/>
      <c r="G3" s="211"/>
      <c r="H3" s="211"/>
      <c r="I3" s="211"/>
      <c r="J3" s="211"/>
    </row>
    <row r="4" spans="1:10" ht="15">
      <c r="A4" s="68" t="s">
        <v>664</v>
      </c>
      <c r="J4" s="160" t="s">
        <v>665</v>
      </c>
    </row>
    <row r="5" spans="1:10" ht="61.5" customHeight="1">
      <c r="A5" s="1" t="s">
        <v>220</v>
      </c>
      <c r="B5" s="2" t="s">
        <v>221</v>
      </c>
      <c r="C5" s="249" t="s">
        <v>666</v>
      </c>
      <c r="D5" s="249" t="s">
        <v>667</v>
      </c>
      <c r="E5" s="249" t="s">
        <v>668</v>
      </c>
      <c r="F5" s="249" t="s">
        <v>669</v>
      </c>
      <c r="G5" s="249" t="s">
        <v>670</v>
      </c>
      <c r="H5" s="249" t="s">
        <v>671</v>
      </c>
      <c r="I5" s="249" t="s">
        <v>672</v>
      </c>
      <c r="J5" s="249" t="s">
        <v>673</v>
      </c>
    </row>
    <row r="6" spans="1:10" ht="25.5">
      <c r="A6" s="253" t="s">
        <v>660</v>
      </c>
      <c r="B6" s="62"/>
      <c r="C6" s="62"/>
      <c r="D6" s="62"/>
      <c r="E6" s="62"/>
      <c r="F6" s="254" t="s">
        <v>674</v>
      </c>
      <c r="G6" s="255"/>
      <c r="H6" s="62"/>
      <c r="I6" s="62"/>
      <c r="J6" s="62"/>
    </row>
    <row r="7" spans="1:10" ht="15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5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5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15">
      <c r="A10" s="12" t="s">
        <v>323</v>
      </c>
      <c r="B10" s="5" t="s">
        <v>324</v>
      </c>
      <c r="C10" s="62"/>
      <c r="D10" s="62"/>
      <c r="E10" s="62"/>
      <c r="F10" s="62"/>
      <c r="G10" s="62"/>
      <c r="H10" s="62"/>
      <c r="I10" s="62"/>
      <c r="J10" s="62"/>
    </row>
    <row r="11" spans="1:10" ht="15">
      <c r="A11" s="12"/>
      <c r="B11" s="5"/>
      <c r="C11" s="62"/>
      <c r="D11" s="62"/>
      <c r="E11" s="62"/>
      <c r="F11" s="62"/>
      <c r="G11" s="62"/>
      <c r="H11" s="62"/>
      <c r="I11" s="256"/>
      <c r="J11" s="62"/>
    </row>
    <row r="12" spans="1:10" ht="15">
      <c r="A12" s="12"/>
      <c r="B12" s="5"/>
      <c r="C12" s="62"/>
      <c r="D12" s="62"/>
      <c r="E12" s="62"/>
      <c r="F12" s="62"/>
      <c r="G12" s="62"/>
      <c r="H12" s="62"/>
      <c r="I12" s="256"/>
      <c r="J12" s="62"/>
    </row>
    <row r="13" spans="1:10" ht="15">
      <c r="A13" s="12"/>
      <c r="B13" s="5"/>
      <c r="C13" s="62"/>
      <c r="D13" s="62"/>
      <c r="E13" s="62"/>
      <c r="F13" s="62"/>
      <c r="G13" s="62"/>
      <c r="H13" s="62"/>
      <c r="I13" s="62"/>
      <c r="J13" s="62"/>
    </row>
    <row r="14" spans="1:10" ht="15">
      <c r="A14" s="12"/>
      <c r="B14" s="5"/>
      <c r="C14" s="62"/>
      <c r="D14" s="62"/>
      <c r="E14" s="62"/>
      <c r="F14" s="62"/>
      <c r="G14" s="62"/>
      <c r="H14" s="62"/>
      <c r="I14" s="62"/>
      <c r="J14" s="62"/>
    </row>
    <row r="15" spans="1:10" ht="15">
      <c r="A15" s="12" t="s">
        <v>25</v>
      </c>
      <c r="B15" s="5" t="s">
        <v>325</v>
      </c>
      <c r="C15" s="62">
        <f>SUM(C12:C14)</f>
        <v>0</v>
      </c>
      <c r="D15" s="62">
        <f>SUM(D12:D14)</f>
        <v>0</v>
      </c>
      <c r="E15" s="62">
        <f>SUM(E12:E14)</f>
        <v>0</v>
      </c>
      <c r="F15" s="62"/>
      <c r="G15" s="62"/>
      <c r="H15" s="62"/>
      <c r="I15" s="62"/>
      <c r="J15" s="62">
        <f>SUM(J12:J14)</f>
        <v>0</v>
      </c>
    </row>
    <row r="16" spans="1:10" ht="15">
      <c r="A16" s="12"/>
      <c r="B16" s="5"/>
      <c r="C16" s="62"/>
      <c r="D16" s="62"/>
      <c r="E16" s="62"/>
      <c r="F16" s="62"/>
      <c r="G16" s="62"/>
      <c r="H16" s="62"/>
      <c r="I16" s="62"/>
      <c r="J16" s="62"/>
    </row>
    <row r="17" spans="1:10" ht="15">
      <c r="A17" s="12"/>
      <c r="B17" s="5"/>
      <c r="C17" s="62"/>
      <c r="D17" s="62"/>
      <c r="E17" s="62"/>
      <c r="F17" s="62"/>
      <c r="G17" s="62"/>
      <c r="H17" s="62"/>
      <c r="I17" s="62"/>
      <c r="J17" s="62"/>
    </row>
    <row r="18" spans="1:10" ht="15">
      <c r="A18" s="12"/>
      <c r="B18" s="5"/>
      <c r="C18" s="62"/>
      <c r="D18" s="62"/>
      <c r="E18" s="62"/>
      <c r="F18" s="62"/>
      <c r="G18" s="62"/>
      <c r="H18" s="62"/>
      <c r="I18" s="62"/>
      <c r="J18" s="62"/>
    </row>
    <row r="19" spans="1:10" ht="15">
      <c r="A19" s="12"/>
      <c r="B19" s="5"/>
      <c r="C19" s="62"/>
      <c r="D19" s="62"/>
      <c r="E19" s="62"/>
      <c r="F19" s="62"/>
      <c r="G19" s="62"/>
      <c r="H19" s="62"/>
      <c r="I19" s="62"/>
      <c r="J19" s="62"/>
    </row>
    <row r="20" spans="1:10" ht="15">
      <c r="A20" s="4" t="s">
        <v>326</v>
      </c>
      <c r="B20" s="5" t="s">
        <v>327</v>
      </c>
      <c r="C20" s="62"/>
      <c r="D20" s="62"/>
      <c r="E20" s="62"/>
      <c r="F20" s="62"/>
      <c r="G20" s="62"/>
      <c r="H20" s="62"/>
      <c r="I20" s="62"/>
      <c r="J20" s="62"/>
    </row>
    <row r="21" spans="1:10" ht="15">
      <c r="A21" s="4"/>
      <c r="B21" s="5"/>
      <c r="C21" s="62"/>
      <c r="D21" s="62"/>
      <c r="E21" s="62"/>
      <c r="F21" s="62"/>
      <c r="G21" s="62"/>
      <c r="H21" s="62"/>
      <c r="I21" s="62"/>
      <c r="J21" s="62"/>
    </row>
    <row r="22" spans="1:10" ht="15">
      <c r="A22" s="4"/>
      <c r="B22" s="5"/>
      <c r="C22" s="62"/>
      <c r="D22" s="62"/>
      <c r="E22" s="62"/>
      <c r="F22" s="62"/>
      <c r="G22" s="62"/>
      <c r="H22" s="62"/>
      <c r="I22" s="62"/>
      <c r="J22" s="62"/>
    </row>
    <row r="23" spans="1:10" ht="15">
      <c r="A23" s="12" t="s">
        <v>328</v>
      </c>
      <c r="B23" s="5" t="s">
        <v>329</v>
      </c>
      <c r="C23" s="62"/>
      <c r="D23" s="62"/>
      <c r="E23" s="62"/>
      <c r="F23" s="62"/>
      <c r="G23" s="62"/>
      <c r="H23" s="62"/>
      <c r="I23" s="62"/>
      <c r="J23" s="62"/>
    </row>
    <row r="24" spans="1:10" ht="15">
      <c r="A24" s="12"/>
      <c r="B24" s="5"/>
      <c r="C24" s="62"/>
      <c r="D24" s="62"/>
      <c r="E24" s="62"/>
      <c r="F24" s="62"/>
      <c r="G24" s="62"/>
      <c r="H24" s="62"/>
      <c r="I24" s="62"/>
      <c r="J24" s="62"/>
    </row>
    <row r="25" spans="1:10" ht="15">
      <c r="A25" s="12"/>
      <c r="B25" s="5"/>
      <c r="C25" s="62"/>
      <c r="D25" s="62"/>
      <c r="E25" s="62"/>
      <c r="F25" s="62"/>
      <c r="G25" s="62"/>
      <c r="H25" s="62"/>
      <c r="I25" s="62"/>
      <c r="J25" s="62"/>
    </row>
    <row r="26" spans="1:10" ht="15">
      <c r="A26" s="12" t="s">
        <v>330</v>
      </c>
      <c r="B26" s="5" t="s">
        <v>331</v>
      </c>
      <c r="C26" s="62"/>
      <c r="D26" s="62"/>
      <c r="E26" s="62"/>
      <c r="F26" s="62"/>
      <c r="G26" s="62"/>
      <c r="H26" s="62"/>
      <c r="I26" s="62"/>
      <c r="J26" s="62"/>
    </row>
    <row r="27" spans="1:10" ht="15">
      <c r="A27" s="12"/>
      <c r="B27" s="5"/>
      <c r="C27" s="62"/>
      <c r="D27" s="62"/>
      <c r="E27" s="62"/>
      <c r="F27" s="62"/>
      <c r="G27" s="62"/>
      <c r="H27" s="62"/>
      <c r="I27" s="62"/>
      <c r="J27" s="62"/>
    </row>
    <row r="28" spans="1:10" ht="15">
      <c r="A28" s="12"/>
      <c r="B28" s="5"/>
      <c r="C28" s="62"/>
      <c r="D28" s="62"/>
      <c r="E28" s="62"/>
      <c r="F28" s="62"/>
      <c r="G28" s="62"/>
      <c r="H28" s="62"/>
      <c r="I28" s="62"/>
      <c r="J28" s="62"/>
    </row>
    <row r="29" spans="1:10" ht="15">
      <c r="A29" s="4" t="s">
        <v>332</v>
      </c>
      <c r="B29" s="5" t="s">
        <v>333</v>
      </c>
      <c r="C29" s="62"/>
      <c r="D29" s="62"/>
      <c r="E29" s="62"/>
      <c r="F29" s="62"/>
      <c r="G29" s="62"/>
      <c r="H29" s="62"/>
      <c r="I29" s="62"/>
      <c r="J29" s="62"/>
    </row>
    <row r="30" spans="1:10" ht="15">
      <c r="A30" s="4" t="s">
        <v>334</v>
      </c>
      <c r="B30" s="5" t="s">
        <v>335</v>
      </c>
      <c r="C30" s="62"/>
      <c r="D30" s="62"/>
      <c r="E30" s="62"/>
      <c r="F30" s="62"/>
      <c r="G30" s="62"/>
      <c r="H30" s="62"/>
      <c r="I30" s="62"/>
      <c r="J30" s="62"/>
    </row>
    <row r="31" spans="1:10" ht="15.75">
      <c r="A31" s="16" t="s">
        <v>26</v>
      </c>
      <c r="B31" s="8" t="s">
        <v>336</v>
      </c>
      <c r="C31" s="61">
        <f>SUM(C15:C30)</f>
        <v>0</v>
      </c>
      <c r="D31" s="61">
        <f>SUM(D15:D30)</f>
        <v>0</v>
      </c>
      <c r="E31" s="61">
        <f>SUM(E15:E30)</f>
        <v>0</v>
      </c>
      <c r="F31" s="61"/>
      <c r="G31" s="61"/>
      <c r="H31" s="61"/>
      <c r="I31" s="61"/>
      <c r="J31" s="61">
        <f>SUM(J15:J30)</f>
        <v>0</v>
      </c>
    </row>
    <row r="32" spans="1:10" ht="15.75">
      <c r="A32" s="257"/>
      <c r="B32" s="7"/>
      <c r="C32" s="62"/>
      <c r="D32" s="62"/>
      <c r="E32" s="62"/>
      <c r="F32" s="62"/>
      <c r="G32" s="62"/>
      <c r="H32" s="62"/>
      <c r="I32" s="62"/>
      <c r="J32" s="62"/>
    </row>
    <row r="33" spans="1:10" ht="15.75">
      <c r="A33" s="257"/>
      <c r="B33" s="7"/>
      <c r="C33" s="62"/>
      <c r="D33" s="62"/>
      <c r="E33" s="62"/>
      <c r="F33" s="62"/>
      <c r="G33" s="62"/>
      <c r="H33" s="62"/>
      <c r="I33" s="62"/>
      <c r="J33" s="62"/>
    </row>
    <row r="34" spans="1:10" ht="15.75">
      <c r="A34" s="257"/>
      <c r="B34" s="7"/>
      <c r="C34" s="62"/>
      <c r="D34" s="62"/>
      <c r="E34" s="62"/>
      <c r="F34" s="62"/>
      <c r="G34" s="62"/>
      <c r="H34" s="62"/>
      <c r="I34" s="62"/>
      <c r="J34" s="62"/>
    </row>
    <row r="35" spans="1:10" ht="15.75">
      <c r="A35" s="257"/>
      <c r="B35" s="7"/>
      <c r="C35" s="62"/>
      <c r="D35" s="62"/>
      <c r="E35" s="62"/>
      <c r="F35" s="62"/>
      <c r="G35" s="62"/>
      <c r="H35" s="62"/>
      <c r="I35" s="62"/>
      <c r="J35" s="62"/>
    </row>
    <row r="36" spans="1:10" ht="15">
      <c r="A36" s="12" t="s">
        <v>337</v>
      </c>
      <c r="B36" s="5" t="s">
        <v>338</v>
      </c>
      <c r="C36" s="62"/>
      <c r="D36" s="62"/>
      <c r="E36" s="62"/>
      <c r="F36" s="62"/>
      <c r="G36" s="62"/>
      <c r="H36" s="62"/>
      <c r="I36" s="62"/>
      <c r="J36" s="62"/>
    </row>
    <row r="37" spans="1:10" ht="15">
      <c r="A37" s="12"/>
      <c r="B37" s="5"/>
      <c r="C37" s="62"/>
      <c r="D37" s="62"/>
      <c r="E37" s="62"/>
      <c r="F37" s="62"/>
      <c r="G37" s="62"/>
      <c r="H37" s="62"/>
      <c r="I37" s="62"/>
      <c r="J37" s="62"/>
    </row>
    <row r="38" spans="1:10" ht="15">
      <c r="A38" s="12"/>
      <c r="B38" s="5"/>
      <c r="C38" s="62"/>
      <c r="D38" s="62"/>
      <c r="E38" s="62"/>
      <c r="F38" s="62"/>
      <c r="G38" s="62"/>
      <c r="H38" s="62"/>
      <c r="I38" s="62"/>
      <c r="J38" s="62"/>
    </row>
    <row r="39" spans="1:10" ht="15">
      <c r="A39" s="12"/>
      <c r="B39" s="5"/>
      <c r="C39" s="62"/>
      <c r="D39" s="62"/>
      <c r="E39" s="62"/>
      <c r="F39" s="62"/>
      <c r="G39" s="62"/>
      <c r="H39" s="62"/>
      <c r="I39" s="62"/>
      <c r="J39" s="62"/>
    </row>
    <row r="40" spans="1:10" ht="15">
      <c r="A40" s="12"/>
      <c r="B40" s="5"/>
      <c r="C40" s="62"/>
      <c r="D40" s="62"/>
      <c r="E40" s="62"/>
      <c r="F40" s="62"/>
      <c r="G40" s="62"/>
      <c r="H40" s="62"/>
      <c r="I40" s="62"/>
      <c r="J40" s="62"/>
    </row>
    <row r="41" spans="1:10" ht="15">
      <c r="A41" s="12" t="s">
        <v>339</v>
      </c>
      <c r="B41" s="5" t="s">
        <v>340</v>
      </c>
      <c r="C41" s="62"/>
      <c r="D41" s="62"/>
      <c r="E41" s="62"/>
      <c r="F41" s="62"/>
      <c r="G41" s="62"/>
      <c r="H41" s="62"/>
      <c r="I41" s="62"/>
      <c r="J41" s="62"/>
    </row>
    <row r="42" spans="1:10" ht="15">
      <c r="A42" s="12"/>
      <c r="B42" s="5"/>
      <c r="C42" s="62"/>
      <c r="D42" s="62"/>
      <c r="E42" s="62"/>
      <c r="F42" s="62"/>
      <c r="G42" s="62"/>
      <c r="H42" s="62"/>
      <c r="I42" s="62"/>
      <c r="J42" s="62"/>
    </row>
    <row r="43" spans="1:10" ht="15">
      <c r="A43" s="12"/>
      <c r="B43" s="5"/>
      <c r="C43" s="62"/>
      <c r="D43" s="62"/>
      <c r="E43" s="62"/>
      <c r="F43" s="62"/>
      <c r="G43" s="62"/>
      <c r="H43" s="62"/>
      <c r="I43" s="62"/>
      <c r="J43" s="62"/>
    </row>
    <row r="44" spans="1:10" ht="15">
      <c r="A44" s="12"/>
      <c r="B44" s="5"/>
      <c r="C44" s="62"/>
      <c r="D44" s="62"/>
      <c r="E44" s="62"/>
      <c r="F44" s="62"/>
      <c r="G44" s="62"/>
      <c r="H44" s="62"/>
      <c r="I44" s="62"/>
      <c r="J44" s="62"/>
    </row>
    <row r="45" spans="1:10" ht="15">
      <c r="A45" s="12"/>
      <c r="B45" s="5"/>
      <c r="C45" s="62"/>
      <c r="D45" s="62"/>
      <c r="E45" s="62"/>
      <c r="F45" s="62"/>
      <c r="G45" s="62"/>
      <c r="H45" s="62"/>
      <c r="I45" s="62"/>
      <c r="J45" s="62"/>
    </row>
    <row r="46" spans="1:10" ht="15">
      <c r="A46" s="12" t="s">
        <v>341</v>
      </c>
      <c r="B46" s="5" t="s">
        <v>342</v>
      </c>
      <c r="C46" s="62"/>
      <c r="D46" s="62"/>
      <c r="E46" s="62"/>
      <c r="F46" s="62"/>
      <c r="G46" s="62"/>
      <c r="H46" s="62"/>
      <c r="I46" s="62"/>
      <c r="J46" s="62"/>
    </row>
    <row r="47" spans="1:10" ht="15">
      <c r="A47" s="12" t="s">
        <v>343</v>
      </c>
      <c r="B47" s="5" t="s">
        <v>344</v>
      </c>
      <c r="C47" s="62"/>
      <c r="D47" s="62"/>
      <c r="E47" s="62"/>
      <c r="F47" s="62"/>
      <c r="G47" s="62"/>
      <c r="H47" s="62"/>
      <c r="I47" s="62"/>
      <c r="J47" s="62"/>
    </row>
    <row r="48" spans="1:10" ht="15.75">
      <c r="A48" s="16" t="s">
        <v>27</v>
      </c>
      <c r="B48" s="8" t="s">
        <v>345</v>
      </c>
      <c r="C48" s="62"/>
      <c r="D48" s="62"/>
      <c r="E48" s="62"/>
      <c r="F48" s="62"/>
      <c r="G48" s="62"/>
      <c r="H48" s="62"/>
      <c r="I48" s="62"/>
      <c r="J48" s="62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B1">
      <selection activeCell="A1" sqref="A1:M36"/>
    </sheetView>
  </sheetViews>
  <sheetFormatPr defaultColWidth="9.140625" defaultRowHeight="15"/>
  <cols>
    <col min="1" max="1" width="64.140625" style="260" customWidth="1"/>
    <col min="2" max="2" width="15.421875" style="260" customWidth="1"/>
    <col min="3" max="3" width="14.7109375" style="260" customWidth="1"/>
    <col min="4" max="4" width="15.140625" style="260" customWidth="1"/>
    <col min="5" max="5" width="22.00390625" style="260" customWidth="1"/>
    <col min="6" max="9" width="25.140625" style="260" customWidth="1"/>
    <col min="10" max="10" width="14.28125" style="260" customWidth="1"/>
    <col min="11" max="11" width="15.28125" style="260" customWidth="1"/>
    <col min="12" max="12" width="17.00390625" style="260" customWidth="1"/>
    <col min="13" max="13" width="16.28125" style="260" customWidth="1"/>
    <col min="14" max="16384" width="9.140625" style="260" customWidth="1"/>
  </cols>
  <sheetData>
    <row r="1" spans="1:12" ht="25.5" customHeight="1">
      <c r="A1" s="258" t="s">
        <v>589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82.5" customHeight="1">
      <c r="A2" s="261" t="s">
        <v>675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20.25" customHeight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15">
      <c r="A4" s="264" t="s">
        <v>501</v>
      </c>
      <c r="K4" s="265" t="s">
        <v>676</v>
      </c>
      <c r="L4" s="266"/>
    </row>
    <row r="5" spans="1:13" ht="86.25" customHeight="1">
      <c r="A5" s="267" t="s">
        <v>220</v>
      </c>
      <c r="B5" s="268" t="s">
        <v>221</v>
      </c>
      <c r="C5" s="269" t="s">
        <v>671</v>
      </c>
      <c r="D5" s="269" t="s">
        <v>672</v>
      </c>
      <c r="E5" s="270" t="s">
        <v>677</v>
      </c>
      <c r="F5" s="270" t="s">
        <v>678</v>
      </c>
      <c r="G5" s="270" t="s">
        <v>679</v>
      </c>
      <c r="H5" s="270" t="s">
        <v>680</v>
      </c>
      <c r="I5" s="270" t="s">
        <v>681</v>
      </c>
      <c r="J5" s="270" t="s">
        <v>682</v>
      </c>
      <c r="K5" s="270" t="s">
        <v>683</v>
      </c>
      <c r="L5" s="270" t="s">
        <v>684</v>
      </c>
      <c r="M5" s="270" t="s">
        <v>685</v>
      </c>
    </row>
    <row r="6" spans="1:13" ht="15">
      <c r="A6" s="271" t="s">
        <v>102</v>
      </c>
      <c r="B6" s="272" t="s">
        <v>470</v>
      </c>
      <c r="C6" s="273">
        <v>42172</v>
      </c>
      <c r="D6" s="273">
        <v>45082</v>
      </c>
      <c r="E6" s="274">
        <v>42320</v>
      </c>
      <c r="F6" s="275">
        <v>5435</v>
      </c>
      <c r="G6" s="275">
        <v>5185</v>
      </c>
      <c r="H6" s="275">
        <v>4854</v>
      </c>
      <c r="I6" s="275">
        <v>4504</v>
      </c>
      <c r="J6" s="275">
        <v>293000</v>
      </c>
      <c r="K6" s="275">
        <v>294000</v>
      </c>
      <c r="L6" s="275">
        <v>295000</v>
      </c>
      <c r="M6" s="275">
        <v>296000</v>
      </c>
    </row>
    <row r="7" spans="1:13" ht="15">
      <c r="A7" s="276" t="s">
        <v>686</v>
      </c>
      <c r="B7" s="276" t="s">
        <v>470</v>
      </c>
      <c r="C7" s="273">
        <v>42172</v>
      </c>
      <c r="D7" s="273">
        <v>45082</v>
      </c>
      <c r="E7" s="275">
        <v>42320</v>
      </c>
      <c r="F7" s="275">
        <v>5435</v>
      </c>
      <c r="G7" s="275">
        <v>5185</v>
      </c>
      <c r="H7" s="275">
        <v>4854</v>
      </c>
      <c r="I7" s="275">
        <v>4504</v>
      </c>
      <c r="J7" s="275">
        <f>SUM(J6)</f>
        <v>293000</v>
      </c>
      <c r="K7" s="275">
        <f>SUM(K6)</f>
        <v>294000</v>
      </c>
      <c r="L7" s="275">
        <f>SUM(L6)</f>
        <v>295000</v>
      </c>
      <c r="M7" s="275">
        <f>SUM(M6)</f>
        <v>296000</v>
      </c>
    </row>
    <row r="8" spans="1:13" ht="30">
      <c r="A8" s="277" t="s">
        <v>471</v>
      </c>
      <c r="B8" s="272" t="s">
        <v>472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ht="15">
      <c r="A9" s="271" t="s">
        <v>687</v>
      </c>
      <c r="B9" s="272" t="s">
        <v>473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</row>
    <row r="10" spans="1:13" ht="15">
      <c r="A10" s="276" t="s">
        <v>686</v>
      </c>
      <c r="B10" s="276" t="s">
        <v>473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  <row r="11" spans="1:13" s="282" customFormat="1" ht="15">
      <c r="A11" s="278" t="s">
        <v>122</v>
      </c>
      <c r="B11" s="279" t="s">
        <v>474</v>
      </c>
      <c r="C11" s="280">
        <v>42172</v>
      </c>
      <c r="D11" s="280">
        <v>45082</v>
      </c>
      <c r="E11" s="281">
        <v>42320</v>
      </c>
      <c r="F11" s="281">
        <f aca="true" t="shared" si="0" ref="F11:M11">F6</f>
        <v>5435</v>
      </c>
      <c r="G11" s="281">
        <f t="shared" si="0"/>
        <v>5185</v>
      </c>
      <c r="H11" s="281">
        <f t="shared" si="0"/>
        <v>4854</v>
      </c>
      <c r="I11" s="281">
        <f t="shared" si="0"/>
        <v>4504</v>
      </c>
      <c r="J11" s="281">
        <f t="shared" si="0"/>
        <v>293000</v>
      </c>
      <c r="K11" s="281">
        <f t="shared" si="0"/>
        <v>294000</v>
      </c>
      <c r="L11" s="281">
        <f t="shared" si="0"/>
        <v>295000</v>
      </c>
      <c r="M11" s="281">
        <f t="shared" si="0"/>
        <v>296000</v>
      </c>
    </row>
    <row r="12" spans="1:13" ht="15">
      <c r="A12" s="277" t="s">
        <v>688</v>
      </c>
      <c r="B12" s="272" t="s">
        <v>475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</row>
    <row r="13" spans="1:13" ht="15">
      <c r="A13" s="276" t="s">
        <v>689</v>
      </c>
      <c r="B13" s="276" t="s">
        <v>475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</row>
    <row r="14" spans="1:13" ht="15">
      <c r="A14" s="271" t="s">
        <v>476</v>
      </c>
      <c r="B14" s="272" t="s">
        <v>477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</row>
    <row r="15" spans="1:13" ht="15">
      <c r="A15" s="283" t="s">
        <v>690</v>
      </c>
      <c r="B15" s="272" t="s">
        <v>478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</row>
    <row r="16" spans="1:13" ht="15">
      <c r="A16" s="276" t="s">
        <v>691</v>
      </c>
      <c r="B16" s="276" t="s">
        <v>478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</row>
    <row r="17" spans="1:13" ht="15">
      <c r="A17" s="271" t="s">
        <v>479</v>
      </c>
      <c r="B17" s="272" t="s">
        <v>480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</row>
    <row r="18" spans="1:13" ht="15">
      <c r="A18" s="285" t="s">
        <v>123</v>
      </c>
      <c r="B18" s="279" t="s">
        <v>481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>
      <c r="A19" s="277" t="s">
        <v>495</v>
      </c>
      <c r="B19" s="272" t="s">
        <v>496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5">
      <c r="A20" s="283" t="s">
        <v>497</v>
      </c>
      <c r="B20" s="272" t="s">
        <v>498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</row>
    <row r="21" spans="1:13" ht="15">
      <c r="A21" s="271" t="s">
        <v>0</v>
      </c>
      <c r="B21" s="272" t="s">
        <v>1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</row>
    <row r="22" spans="1:13" ht="15">
      <c r="A22" s="271" t="s">
        <v>107</v>
      </c>
      <c r="B22" s="272" t="s">
        <v>2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</row>
    <row r="23" spans="1:13" ht="15">
      <c r="A23" s="276" t="s">
        <v>692</v>
      </c>
      <c r="B23" s="276" t="s">
        <v>2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</row>
    <row r="24" spans="1:13" ht="15">
      <c r="A24" s="276" t="s">
        <v>693</v>
      </c>
      <c r="B24" s="276" t="s">
        <v>2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ht="15">
      <c r="A25" s="286" t="s">
        <v>694</v>
      </c>
      <c r="B25" s="286" t="s">
        <v>2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</row>
    <row r="26" spans="1:13" ht="15">
      <c r="A26" s="287" t="s">
        <v>126</v>
      </c>
      <c r="B26" s="288" t="s">
        <v>3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</row>
    <row r="27" spans="1:2" ht="15">
      <c r="A27" s="289"/>
      <c r="B27" s="290"/>
    </row>
    <row r="28" spans="1:9" ht="49.5" customHeight="1">
      <c r="A28" s="267" t="s">
        <v>220</v>
      </c>
      <c r="B28" s="268" t="s">
        <v>221</v>
      </c>
      <c r="C28" s="291" t="s">
        <v>682</v>
      </c>
      <c r="D28" s="291" t="s">
        <v>683</v>
      </c>
      <c r="E28" s="291" t="s">
        <v>684</v>
      </c>
      <c r="F28" s="291" t="s">
        <v>685</v>
      </c>
      <c r="G28" s="292"/>
      <c r="H28" s="292"/>
      <c r="I28" s="292"/>
    </row>
    <row r="29" spans="1:9" ht="26.25">
      <c r="A29" s="293" t="s">
        <v>695</v>
      </c>
      <c r="B29" s="288"/>
      <c r="C29" s="275"/>
      <c r="D29" s="275"/>
      <c r="E29" s="275"/>
      <c r="F29" s="275"/>
      <c r="G29" s="294"/>
      <c r="H29" s="294"/>
      <c r="I29" s="294"/>
    </row>
    <row r="30" spans="1:9" ht="15.75">
      <c r="A30" s="295" t="s">
        <v>696</v>
      </c>
      <c r="B30" s="296" t="s">
        <v>697</v>
      </c>
      <c r="C30" s="275">
        <v>241200</v>
      </c>
      <c r="D30" s="275">
        <v>242000</v>
      </c>
      <c r="E30" s="275">
        <v>243000</v>
      </c>
      <c r="F30" s="275">
        <v>244000</v>
      </c>
      <c r="G30" s="294"/>
      <c r="H30" s="294"/>
      <c r="I30" s="294"/>
    </row>
    <row r="31" spans="1:9" ht="31.5">
      <c r="A31" s="295" t="s">
        <v>698</v>
      </c>
      <c r="B31" s="296" t="s">
        <v>440</v>
      </c>
      <c r="C31" s="275">
        <v>50000</v>
      </c>
      <c r="D31" s="275">
        <v>50000</v>
      </c>
      <c r="E31" s="275">
        <v>50000</v>
      </c>
      <c r="F31" s="275">
        <v>50000</v>
      </c>
      <c r="G31" s="294"/>
      <c r="H31" s="294"/>
      <c r="I31" s="294"/>
    </row>
    <row r="32" spans="1:9" ht="15.75">
      <c r="A32" s="295" t="s">
        <v>699</v>
      </c>
      <c r="B32" s="296"/>
      <c r="C32" s="275">
        <v>0</v>
      </c>
      <c r="D32" s="275">
        <v>0</v>
      </c>
      <c r="E32" s="275">
        <v>0</v>
      </c>
      <c r="F32" s="275">
        <v>0</v>
      </c>
      <c r="G32" s="294"/>
      <c r="H32" s="294"/>
      <c r="I32" s="294"/>
    </row>
    <row r="33" spans="1:9" ht="31.5">
      <c r="A33" s="295" t="s">
        <v>700</v>
      </c>
      <c r="B33" s="296" t="s">
        <v>458</v>
      </c>
      <c r="C33" s="297">
        <v>0</v>
      </c>
      <c r="D33" s="275">
        <v>1000</v>
      </c>
      <c r="E33" s="275">
        <v>1000</v>
      </c>
      <c r="F33" s="275">
        <v>1000</v>
      </c>
      <c r="G33" s="294"/>
      <c r="H33" s="294"/>
      <c r="I33" s="294"/>
    </row>
    <row r="34" spans="1:9" ht="15.75">
      <c r="A34" s="295" t="s">
        <v>701</v>
      </c>
      <c r="B34" s="296" t="s">
        <v>434</v>
      </c>
      <c r="C34" s="275">
        <v>1800</v>
      </c>
      <c r="D34" s="275">
        <v>1000</v>
      </c>
      <c r="E34" s="275">
        <v>1000</v>
      </c>
      <c r="F34" s="275">
        <v>1000</v>
      </c>
      <c r="G34" s="294"/>
      <c r="H34" s="294"/>
      <c r="I34" s="294"/>
    </row>
    <row r="35" spans="1:9" ht="15.75">
      <c r="A35" s="295" t="s">
        <v>702</v>
      </c>
      <c r="B35" s="296"/>
      <c r="C35" s="275"/>
      <c r="D35" s="275"/>
      <c r="E35" s="275"/>
      <c r="F35" s="275"/>
      <c r="G35" s="294"/>
      <c r="H35" s="294"/>
      <c r="I35" s="294"/>
    </row>
    <row r="36" spans="1:9" ht="15">
      <c r="A36" s="287" t="s">
        <v>703</v>
      </c>
      <c r="B36" s="296"/>
      <c r="C36" s="281">
        <f>SUM(C30:C35)</f>
        <v>293000</v>
      </c>
      <c r="D36" s="281">
        <f>SUM(D29:D35)</f>
        <v>294000</v>
      </c>
      <c r="E36" s="281">
        <f>SUM(E30:E35)</f>
        <v>295000</v>
      </c>
      <c r="F36" s="281">
        <f>SUM(F30:F35)</f>
        <v>296000</v>
      </c>
      <c r="G36" s="298"/>
      <c r="H36" s="298"/>
      <c r="I36" s="298"/>
    </row>
    <row r="37" spans="1:2" ht="15">
      <c r="A37" s="289"/>
      <c r="B37" s="290"/>
    </row>
    <row r="38" spans="1:2" ht="15">
      <c r="A38" s="289"/>
      <c r="B38" s="290"/>
    </row>
    <row r="39" spans="1:2" ht="15">
      <c r="A39" s="289"/>
      <c r="B39" s="290"/>
    </row>
    <row r="40" spans="1:6" ht="15">
      <c r="A40" s="289"/>
      <c r="B40" s="290"/>
      <c r="C40" s="294"/>
      <c r="D40" s="294"/>
      <c r="E40" s="294"/>
      <c r="F40" s="294"/>
    </row>
    <row r="41" spans="1:6" ht="15">
      <c r="A41" s="289"/>
      <c r="B41" s="290"/>
      <c r="C41" s="299"/>
      <c r="D41" s="299"/>
      <c r="E41" s="299"/>
      <c r="F41" s="299"/>
    </row>
    <row r="42" spans="1:2" ht="15">
      <c r="A42" s="289"/>
      <c r="B42" s="290"/>
    </row>
    <row r="43" spans="1:2" ht="15">
      <c r="A43" s="289"/>
      <c r="B43" s="290"/>
    </row>
    <row r="44" spans="1:2" ht="15">
      <c r="A44" s="289"/>
      <c r="B44" s="290"/>
    </row>
    <row r="45" spans="1:2" ht="15">
      <c r="A45" s="289"/>
      <c r="B45" s="290"/>
    </row>
    <row r="47" spans="1:11" ht="15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ht="15">
      <c r="A48" s="300" t="s">
        <v>704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ht="15.75">
      <c r="A49" s="301" t="s">
        <v>705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ht="15.75">
      <c r="A50" s="301" t="s">
        <v>706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 ht="15.75">
      <c r="A51" s="301" t="s">
        <v>707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ht="15.75">
      <c r="A52" s="301" t="s">
        <v>708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ht="15.75">
      <c r="A53" s="301" t="s">
        <v>709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ht="15">
      <c r="A54" s="300" t="s">
        <v>710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ht="15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2" ht="45.75" customHeight="1">
      <c r="A56" s="302" t="s">
        <v>711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</row>
    <row r="59" ht="15.75">
      <c r="A59" s="304" t="s">
        <v>712</v>
      </c>
    </row>
    <row r="60" ht="15.75">
      <c r="A60" s="301" t="s">
        <v>713</v>
      </c>
    </row>
    <row r="61" ht="15.75">
      <c r="A61" s="301" t="s">
        <v>714</v>
      </c>
    </row>
    <row r="62" ht="15.75">
      <c r="A62" s="301" t="s">
        <v>715</v>
      </c>
    </row>
    <row r="63" ht="15">
      <c r="A63" s="300" t="s">
        <v>716</v>
      </c>
    </row>
    <row r="64" ht="15.75">
      <c r="A64" s="301" t="s">
        <v>717</v>
      </c>
    </row>
    <row r="66" ht="15.75">
      <c r="A66" s="305" t="s">
        <v>718</v>
      </c>
    </row>
    <row r="67" ht="15.75">
      <c r="A67" s="305" t="s">
        <v>719</v>
      </c>
    </row>
    <row r="68" ht="15.75">
      <c r="A68" s="306" t="s">
        <v>696</v>
      </c>
    </row>
    <row r="69" ht="15.75">
      <c r="A69" s="306" t="s">
        <v>698</v>
      </c>
    </row>
    <row r="70" ht="15.75">
      <c r="A70" s="306" t="s">
        <v>699</v>
      </c>
    </row>
    <row r="71" ht="15.75">
      <c r="A71" s="306" t="s">
        <v>700</v>
      </c>
    </row>
    <row r="72" ht="15.75">
      <c r="A72" s="306" t="s">
        <v>701</v>
      </c>
    </row>
    <row r="73" ht="15.75">
      <c r="A73" s="306" t="s">
        <v>702</v>
      </c>
    </row>
  </sheetData>
  <sheetProtection/>
  <mergeCells count="3">
    <mergeCell ref="A1:L1"/>
    <mergeCell ref="A2:L2"/>
    <mergeCell ref="A56:L56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A1" sqref="A1:B97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07" t="s">
        <v>589</v>
      </c>
      <c r="B1" s="227"/>
    </row>
    <row r="2" spans="1:7" ht="48.75" customHeight="1">
      <c r="A2" s="308" t="s">
        <v>720</v>
      </c>
      <c r="B2" s="308"/>
      <c r="C2" s="309"/>
      <c r="D2" s="309"/>
      <c r="E2" s="309"/>
      <c r="F2" s="309"/>
      <c r="G2" s="309"/>
    </row>
    <row r="3" spans="1:2" ht="22.5" customHeight="1">
      <c r="A3" s="68" t="s">
        <v>194</v>
      </c>
      <c r="B3" s="310" t="s">
        <v>721</v>
      </c>
    </row>
    <row r="4" spans="1:2" ht="15.75">
      <c r="A4" s="311" t="s">
        <v>722</v>
      </c>
      <c r="B4" s="312" t="s">
        <v>723</v>
      </c>
    </row>
    <row r="5" spans="1:2" ht="15">
      <c r="A5" s="62" t="s">
        <v>202</v>
      </c>
      <c r="B5" s="62"/>
    </row>
    <row r="6" spans="1:2" ht="15">
      <c r="A6" s="313" t="s">
        <v>203</v>
      </c>
      <c r="B6" s="62"/>
    </row>
    <row r="7" spans="1:2" ht="15">
      <c r="A7" s="62" t="s">
        <v>204</v>
      </c>
      <c r="B7" s="62"/>
    </row>
    <row r="8" spans="1:2" ht="15">
      <c r="A8" s="62" t="s">
        <v>205</v>
      </c>
      <c r="B8" s="62"/>
    </row>
    <row r="9" spans="1:2" ht="15">
      <c r="A9" s="62" t="s">
        <v>206</v>
      </c>
      <c r="B9" s="62"/>
    </row>
    <row r="10" spans="1:2" ht="15">
      <c r="A10" s="62" t="s">
        <v>207</v>
      </c>
      <c r="B10" s="62">
        <v>169779</v>
      </c>
    </row>
    <row r="11" spans="1:2" ht="15">
      <c r="A11" s="62" t="s">
        <v>208</v>
      </c>
      <c r="B11" s="62"/>
    </row>
    <row r="12" spans="1:2" ht="15">
      <c r="A12" s="62" t="s">
        <v>209</v>
      </c>
      <c r="B12" s="62"/>
    </row>
    <row r="13" spans="1:2" ht="15">
      <c r="A13" s="314" t="s">
        <v>724</v>
      </c>
      <c r="B13" s="314">
        <f>SUM(B5:B12)</f>
        <v>169779</v>
      </c>
    </row>
    <row r="14" spans="1:2" ht="30">
      <c r="A14" s="315" t="s">
        <v>725</v>
      </c>
      <c r="B14" s="62"/>
    </row>
    <row r="15" spans="1:2" ht="30">
      <c r="A15" s="315" t="s">
        <v>726</v>
      </c>
      <c r="B15" s="62"/>
    </row>
    <row r="16" spans="1:2" ht="15">
      <c r="A16" s="316" t="s">
        <v>727</v>
      </c>
      <c r="B16" s="62"/>
    </row>
    <row r="17" spans="1:2" ht="15">
      <c r="A17" s="316" t="s">
        <v>728</v>
      </c>
      <c r="B17" s="62"/>
    </row>
    <row r="18" spans="1:2" ht="15">
      <c r="A18" s="62" t="s">
        <v>729</v>
      </c>
      <c r="B18" s="62"/>
    </row>
    <row r="19" spans="1:2" ht="15">
      <c r="A19" s="44" t="s">
        <v>730</v>
      </c>
      <c r="B19" s="61">
        <f>SUM(B14:B18)</f>
        <v>0</v>
      </c>
    </row>
    <row r="20" spans="1:2" ht="31.5">
      <c r="A20" s="57" t="s">
        <v>731</v>
      </c>
      <c r="B20" s="317">
        <v>169779</v>
      </c>
    </row>
    <row r="21" spans="1:2" ht="15.75">
      <c r="A21" s="318" t="s">
        <v>732</v>
      </c>
      <c r="B21" s="318">
        <f>SUM(B19:B20)</f>
        <v>169779</v>
      </c>
    </row>
    <row r="23" spans="1:2" ht="15.75">
      <c r="A23" s="311" t="s">
        <v>733</v>
      </c>
      <c r="B23" s="312" t="s">
        <v>723</v>
      </c>
    </row>
    <row r="24" spans="1:2" ht="15">
      <c r="A24" s="62" t="s">
        <v>202</v>
      </c>
      <c r="B24" s="62">
        <v>6161</v>
      </c>
    </row>
    <row r="25" spans="1:2" ht="15">
      <c r="A25" s="313" t="s">
        <v>203</v>
      </c>
      <c r="B25" s="62">
        <v>1142</v>
      </c>
    </row>
    <row r="26" spans="1:2" ht="15">
      <c r="A26" s="62" t="s">
        <v>204</v>
      </c>
      <c r="B26" s="62">
        <v>5288</v>
      </c>
    </row>
    <row r="27" spans="1:2" ht="15">
      <c r="A27" s="62" t="s">
        <v>205</v>
      </c>
      <c r="B27" s="62"/>
    </row>
    <row r="28" spans="1:2" ht="15">
      <c r="A28" s="62" t="s">
        <v>206</v>
      </c>
      <c r="B28" s="62">
        <v>24000</v>
      </c>
    </row>
    <row r="29" spans="1:2" ht="15">
      <c r="A29" s="62" t="s">
        <v>207</v>
      </c>
      <c r="B29" s="62">
        <v>1468</v>
      </c>
    </row>
    <row r="30" spans="1:2" ht="15">
      <c r="A30" s="62" t="s">
        <v>208</v>
      </c>
      <c r="B30" s="62"/>
    </row>
    <row r="31" spans="1:2" ht="15">
      <c r="A31" s="62" t="s">
        <v>209</v>
      </c>
      <c r="B31" s="62"/>
    </row>
    <row r="32" spans="1:2" ht="15">
      <c r="A32" s="314" t="s">
        <v>724</v>
      </c>
      <c r="B32" s="314">
        <f>SUM(B24:B31)</f>
        <v>38059</v>
      </c>
    </row>
    <row r="33" spans="1:2" ht="30">
      <c r="A33" s="315" t="s">
        <v>725</v>
      </c>
      <c r="B33" s="62"/>
    </row>
    <row r="34" spans="1:2" ht="30">
      <c r="A34" s="315" t="s">
        <v>726</v>
      </c>
      <c r="B34" s="62"/>
    </row>
    <row r="35" spans="1:2" ht="15">
      <c r="A35" s="316" t="s">
        <v>727</v>
      </c>
      <c r="B35" s="62"/>
    </row>
    <row r="36" spans="1:2" ht="15">
      <c r="A36" s="316" t="s">
        <v>728</v>
      </c>
      <c r="B36" s="62"/>
    </row>
    <row r="37" spans="1:2" ht="15">
      <c r="A37" s="62" t="s">
        <v>729</v>
      </c>
      <c r="B37" s="62"/>
    </row>
    <row r="38" spans="1:2" ht="15">
      <c r="A38" s="44" t="s">
        <v>730</v>
      </c>
      <c r="B38" s="61">
        <f>SUM(B33:B37)</f>
        <v>0</v>
      </c>
    </row>
    <row r="39" spans="1:2" ht="31.5">
      <c r="A39" s="57" t="s">
        <v>731</v>
      </c>
      <c r="B39" s="317">
        <v>38059</v>
      </c>
    </row>
    <row r="40" spans="1:2" ht="15.75">
      <c r="A40" s="318" t="s">
        <v>732</v>
      </c>
      <c r="B40" s="318">
        <f>SUM(B38:B39)</f>
        <v>38059</v>
      </c>
    </row>
    <row r="42" spans="1:2" ht="15.75">
      <c r="A42" s="311" t="s">
        <v>734</v>
      </c>
      <c r="B42" s="312" t="s">
        <v>723</v>
      </c>
    </row>
    <row r="43" spans="1:2" ht="15">
      <c r="A43" s="62" t="s">
        <v>202</v>
      </c>
      <c r="B43" s="62"/>
    </row>
    <row r="44" spans="1:2" ht="15">
      <c r="A44" s="313" t="s">
        <v>203</v>
      </c>
      <c r="B44" s="62"/>
    </row>
    <row r="45" spans="1:2" ht="15">
      <c r="A45" s="62" t="s">
        <v>204</v>
      </c>
      <c r="B45" s="62"/>
    </row>
    <row r="46" spans="1:2" ht="15">
      <c r="A46" s="62" t="s">
        <v>205</v>
      </c>
      <c r="B46" s="62"/>
    </row>
    <row r="47" spans="1:2" ht="15">
      <c r="A47" s="62" t="s">
        <v>206</v>
      </c>
      <c r="B47" s="62"/>
    </row>
    <row r="48" spans="1:2" ht="15">
      <c r="A48" s="62" t="s">
        <v>207</v>
      </c>
      <c r="B48" s="62">
        <v>58074</v>
      </c>
    </row>
    <row r="49" spans="1:2" ht="15">
      <c r="A49" s="62" t="s">
        <v>208</v>
      </c>
      <c r="B49" s="62"/>
    </row>
    <row r="50" spans="1:2" ht="15">
      <c r="A50" s="62" t="s">
        <v>209</v>
      </c>
      <c r="B50" s="62"/>
    </row>
    <row r="51" spans="1:2" ht="15">
      <c r="A51" s="314" t="s">
        <v>724</v>
      </c>
      <c r="B51" s="314">
        <f>SUM(B43:B50)</f>
        <v>58074</v>
      </c>
    </row>
    <row r="52" spans="1:2" ht="30">
      <c r="A52" s="315" t="s">
        <v>725</v>
      </c>
      <c r="B52" s="62"/>
    </row>
    <row r="53" spans="1:2" ht="30">
      <c r="A53" s="315" t="s">
        <v>726</v>
      </c>
      <c r="B53" s="62"/>
    </row>
    <row r="54" spans="1:2" ht="15">
      <c r="A54" s="316" t="s">
        <v>727</v>
      </c>
      <c r="B54" s="62"/>
    </row>
    <row r="55" spans="1:2" ht="15">
      <c r="A55" s="316" t="s">
        <v>728</v>
      </c>
      <c r="B55" s="62"/>
    </row>
    <row r="56" spans="1:2" ht="15">
      <c r="A56" s="62" t="s">
        <v>729</v>
      </c>
      <c r="B56" s="62"/>
    </row>
    <row r="57" spans="1:2" ht="15">
      <c r="A57" s="44" t="s">
        <v>730</v>
      </c>
      <c r="B57" s="61">
        <f>SUM(B52:B56)</f>
        <v>0</v>
      </c>
    </row>
    <row r="58" spans="1:2" ht="31.5">
      <c r="A58" s="57" t="s">
        <v>731</v>
      </c>
      <c r="B58" s="317">
        <v>58074</v>
      </c>
    </row>
    <row r="59" spans="1:2" ht="15.75">
      <c r="A59" s="318" t="s">
        <v>732</v>
      </c>
      <c r="B59" s="318">
        <f>SUM(B57:B58)</f>
        <v>58074</v>
      </c>
    </row>
    <row r="61" spans="1:2" ht="15.75">
      <c r="A61" s="311" t="s">
        <v>735</v>
      </c>
      <c r="B61" s="312" t="s">
        <v>723</v>
      </c>
    </row>
    <row r="62" spans="1:2" ht="15">
      <c r="A62" s="62" t="s">
        <v>202</v>
      </c>
      <c r="B62" s="62"/>
    </row>
    <row r="63" spans="1:2" ht="15">
      <c r="A63" s="313" t="s">
        <v>203</v>
      </c>
      <c r="B63" s="62"/>
    </row>
    <row r="64" spans="1:2" ht="15">
      <c r="A64" s="62" t="s">
        <v>204</v>
      </c>
      <c r="B64" s="62"/>
    </row>
    <row r="65" spans="1:2" ht="15">
      <c r="A65" s="62" t="s">
        <v>205</v>
      </c>
      <c r="B65" s="62"/>
    </row>
    <row r="66" spans="1:2" ht="15">
      <c r="A66" s="62" t="s">
        <v>206</v>
      </c>
      <c r="B66" s="62"/>
    </row>
    <row r="67" spans="1:2" ht="15">
      <c r="A67" s="62" t="s">
        <v>207</v>
      </c>
      <c r="B67" s="62">
        <v>127134</v>
      </c>
    </row>
    <row r="68" spans="1:2" ht="15">
      <c r="A68" s="62" t="s">
        <v>208</v>
      </c>
      <c r="B68" s="62"/>
    </row>
    <row r="69" spans="1:2" ht="15">
      <c r="A69" s="62" t="s">
        <v>209</v>
      </c>
      <c r="B69" s="62"/>
    </row>
    <row r="70" spans="1:2" ht="15">
      <c r="A70" s="314" t="s">
        <v>724</v>
      </c>
      <c r="B70" s="314">
        <f>SUM(B62:B69)</f>
        <v>127134</v>
      </c>
    </row>
    <row r="71" spans="1:2" ht="30">
      <c r="A71" s="315" t="s">
        <v>725</v>
      </c>
      <c r="B71" s="62"/>
    </row>
    <row r="72" spans="1:2" ht="30">
      <c r="A72" s="315" t="s">
        <v>726</v>
      </c>
      <c r="B72" s="62"/>
    </row>
    <row r="73" spans="1:2" ht="15">
      <c r="A73" s="316" t="s">
        <v>727</v>
      </c>
      <c r="B73" s="62"/>
    </row>
    <row r="74" spans="1:2" ht="15">
      <c r="A74" s="316" t="s">
        <v>728</v>
      </c>
      <c r="B74" s="62"/>
    </row>
    <row r="75" spans="1:2" ht="15">
      <c r="A75" s="62" t="s">
        <v>729</v>
      </c>
      <c r="B75" s="62"/>
    </row>
    <row r="76" spans="1:2" ht="15">
      <c r="A76" s="44" t="s">
        <v>730</v>
      </c>
      <c r="B76" s="61">
        <f>SUM(B71:B75)</f>
        <v>0</v>
      </c>
    </row>
    <row r="77" spans="1:2" ht="31.5">
      <c r="A77" s="57" t="s">
        <v>731</v>
      </c>
      <c r="B77" s="317">
        <v>127134</v>
      </c>
    </row>
    <row r="78" spans="1:2" ht="15.75">
      <c r="A78" s="318" t="s">
        <v>732</v>
      </c>
      <c r="B78" s="318">
        <f>SUM(B76:B77)</f>
        <v>127134</v>
      </c>
    </row>
    <row r="80" spans="1:2" ht="15.75">
      <c r="A80" s="311" t="s">
        <v>736</v>
      </c>
      <c r="B80" s="312" t="s">
        <v>723</v>
      </c>
    </row>
    <row r="81" spans="1:2" ht="15">
      <c r="A81" s="62" t="s">
        <v>202</v>
      </c>
      <c r="B81" s="62"/>
    </row>
    <row r="82" spans="1:2" ht="15">
      <c r="A82" s="313" t="s">
        <v>203</v>
      </c>
      <c r="B82" s="62"/>
    </row>
    <row r="83" spans="1:2" ht="15">
      <c r="A83" s="62" t="s">
        <v>204</v>
      </c>
      <c r="B83" s="62"/>
    </row>
    <row r="84" spans="1:2" ht="15">
      <c r="A84" s="62" t="s">
        <v>205</v>
      </c>
      <c r="B84" s="62"/>
    </row>
    <row r="85" spans="1:2" ht="15">
      <c r="A85" s="62" t="s">
        <v>206</v>
      </c>
      <c r="B85" s="62"/>
    </row>
    <row r="86" spans="1:2" ht="15">
      <c r="A86" s="62" t="s">
        <v>207</v>
      </c>
      <c r="B86" s="62">
        <v>62972</v>
      </c>
    </row>
    <row r="87" spans="1:2" ht="15">
      <c r="A87" s="62" t="s">
        <v>208</v>
      </c>
      <c r="B87" s="62"/>
    </row>
    <row r="88" spans="1:2" ht="15">
      <c r="A88" s="62" t="s">
        <v>209</v>
      </c>
      <c r="B88" s="62"/>
    </row>
    <row r="89" spans="1:2" ht="15">
      <c r="A89" s="314" t="s">
        <v>724</v>
      </c>
      <c r="B89" s="314">
        <f>SUM(B81:B88)</f>
        <v>62972</v>
      </c>
    </row>
    <row r="90" spans="1:2" ht="30">
      <c r="A90" s="315" t="s">
        <v>725</v>
      </c>
      <c r="B90" s="62"/>
    </row>
    <row r="91" spans="1:2" ht="30">
      <c r="A91" s="315" t="s">
        <v>726</v>
      </c>
      <c r="B91" s="62"/>
    </row>
    <row r="92" spans="1:2" ht="15">
      <c r="A92" s="316" t="s">
        <v>727</v>
      </c>
      <c r="B92" s="62"/>
    </row>
    <row r="93" spans="1:2" ht="15">
      <c r="A93" s="316" t="s">
        <v>728</v>
      </c>
      <c r="B93" s="62"/>
    </row>
    <row r="94" spans="1:2" ht="15">
      <c r="A94" s="62" t="s">
        <v>729</v>
      </c>
      <c r="B94" s="62"/>
    </row>
    <row r="95" spans="1:2" ht="15">
      <c r="A95" s="44" t="s">
        <v>730</v>
      </c>
      <c r="B95" s="61">
        <f>SUM(B90:B94)</f>
        <v>0</v>
      </c>
    </row>
    <row r="96" spans="1:2" ht="31.5">
      <c r="A96" s="57" t="s">
        <v>731</v>
      </c>
      <c r="B96" s="317">
        <v>62972</v>
      </c>
    </row>
    <row r="97" spans="1:2" ht="15.75">
      <c r="A97" s="318" t="s">
        <v>732</v>
      </c>
      <c r="B97" s="318">
        <f>SUM(B95:B96)</f>
        <v>62972</v>
      </c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20" t="s">
        <v>589</v>
      </c>
      <c r="B1" s="221"/>
      <c r="C1" s="221"/>
      <c r="D1" s="221"/>
    </row>
    <row r="2" spans="1:4" ht="48.75" customHeight="1">
      <c r="A2" s="229" t="s">
        <v>737</v>
      </c>
      <c r="B2" s="221"/>
      <c r="C2" s="221"/>
      <c r="D2" s="222"/>
    </row>
    <row r="3" spans="1:3" ht="21" customHeight="1">
      <c r="A3" s="212"/>
      <c r="B3" s="211"/>
      <c r="C3" s="211"/>
    </row>
    <row r="4" spans="1:4" ht="15">
      <c r="A4" s="68" t="s">
        <v>194</v>
      </c>
      <c r="D4" s="160" t="s">
        <v>738</v>
      </c>
    </row>
    <row r="5" spans="1:4" ht="25.5">
      <c r="A5" s="61" t="s">
        <v>192</v>
      </c>
      <c r="B5" s="2" t="s">
        <v>221</v>
      </c>
      <c r="C5" s="186" t="s">
        <v>739</v>
      </c>
      <c r="D5" s="186" t="s">
        <v>740</v>
      </c>
    </row>
    <row r="6" spans="1:4" ht="15">
      <c r="A6" s="11" t="s">
        <v>741</v>
      </c>
      <c r="B6" s="4" t="s">
        <v>358</v>
      </c>
      <c r="C6" s="251"/>
      <c r="D6" s="251">
        <v>4523</v>
      </c>
    </row>
    <row r="7" spans="1:4" ht="15">
      <c r="A7" s="319" t="s">
        <v>686</v>
      </c>
      <c r="B7" s="319" t="s">
        <v>358</v>
      </c>
      <c r="C7" s="251"/>
      <c r="D7" s="320">
        <v>4523</v>
      </c>
    </row>
    <row r="8" spans="1:4" ht="15">
      <c r="A8" s="319" t="s">
        <v>742</v>
      </c>
      <c r="B8" s="319" t="s">
        <v>358</v>
      </c>
      <c r="C8" s="251"/>
      <c r="D8" s="251"/>
    </row>
    <row r="9" spans="1:4" ht="30">
      <c r="A9" s="11" t="s">
        <v>359</v>
      </c>
      <c r="B9" s="4" t="s">
        <v>360</v>
      </c>
      <c r="C9" s="251"/>
      <c r="D9" s="251"/>
    </row>
    <row r="10" spans="1:4" ht="15">
      <c r="A10" s="11" t="s">
        <v>743</v>
      </c>
      <c r="B10" s="4" t="s">
        <v>361</v>
      </c>
      <c r="C10" s="251"/>
      <c r="D10" s="251"/>
    </row>
    <row r="11" spans="1:4" ht="15">
      <c r="A11" s="319" t="s">
        <v>686</v>
      </c>
      <c r="B11" s="319" t="s">
        <v>361</v>
      </c>
      <c r="C11" s="251"/>
      <c r="D11" s="251"/>
    </row>
    <row r="12" spans="1:4" ht="15">
      <c r="A12" s="319" t="s">
        <v>742</v>
      </c>
      <c r="B12" s="319" t="s">
        <v>744</v>
      </c>
      <c r="C12" s="251"/>
      <c r="D12" s="251"/>
    </row>
    <row r="13" spans="1:4" ht="15">
      <c r="A13" s="10" t="s">
        <v>33</v>
      </c>
      <c r="B13" s="6" t="s">
        <v>362</v>
      </c>
      <c r="C13" s="321">
        <v>0</v>
      </c>
      <c r="D13" s="321">
        <f>SUM(D7:D12)</f>
        <v>4523</v>
      </c>
    </row>
    <row r="14" spans="1:4" ht="15">
      <c r="A14" s="17" t="s">
        <v>745</v>
      </c>
      <c r="B14" s="4" t="s">
        <v>363</v>
      </c>
      <c r="C14" s="251"/>
      <c r="D14" s="251"/>
    </row>
    <row r="15" spans="1:4" ht="15">
      <c r="A15" s="319" t="s">
        <v>689</v>
      </c>
      <c r="B15" s="319" t="s">
        <v>363</v>
      </c>
      <c r="C15" s="251"/>
      <c r="D15" s="251"/>
    </row>
    <row r="16" spans="1:4" ht="15">
      <c r="A16" s="319" t="s">
        <v>691</v>
      </c>
      <c r="B16" s="319" t="s">
        <v>363</v>
      </c>
      <c r="C16" s="251"/>
      <c r="D16" s="251"/>
    </row>
    <row r="17" spans="1:4" ht="15">
      <c r="A17" s="17" t="s">
        <v>36</v>
      </c>
      <c r="B17" s="4" t="s">
        <v>364</v>
      </c>
      <c r="C17" s="251"/>
      <c r="D17" s="251"/>
    </row>
    <row r="18" spans="1:4" ht="15">
      <c r="A18" s="319" t="s">
        <v>742</v>
      </c>
      <c r="B18" s="319" t="s">
        <v>364</v>
      </c>
      <c r="C18" s="251"/>
      <c r="D18" s="251"/>
    </row>
    <row r="19" spans="1:4" ht="15">
      <c r="A19" s="12" t="s">
        <v>365</v>
      </c>
      <c r="B19" s="4" t="s">
        <v>366</v>
      </c>
      <c r="C19" s="251"/>
      <c r="D19" s="251"/>
    </row>
    <row r="20" spans="1:4" ht="15">
      <c r="A20" s="12" t="s">
        <v>746</v>
      </c>
      <c r="B20" s="4" t="s">
        <v>367</v>
      </c>
      <c r="C20" s="251"/>
      <c r="D20" s="251"/>
    </row>
    <row r="21" spans="1:4" ht="15">
      <c r="A21" s="319" t="s">
        <v>691</v>
      </c>
      <c r="B21" s="319" t="s">
        <v>367</v>
      </c>
      <c r="C21" s="251"/>
      <c r="D21" s="251"/>
    </row>
    <row r="22" spans="1:4" ht="15">
      <c r="A22" s="319" t="s">
        <v>742</v>
      </c>
      <c r="B22" s="319" t="s">
        <v>367</v>
      </c>
      <c r="C22" s="251"/>
      <c r="D22" s="251"/>
    </row>
    <row r="23" spans="1:4" ht="15">
      <c r="A23" s="18" t="s">
        <v>34</v>
      </c>
      <c r="B23" s="6" t="s">
        <v>368</v>
      </c>
      <c r="C23" s="321">
        <v>0</v>
      </c>
      <c r="D23" s="321">
        <v>0</v>
      </c>
    </row>
    <row r="24" spans="1:4" ht="15">
      <c r="A24" s="17" t="s">
        <v>369</v>
      </c>
      <c r="B24" s="4" t="s">
        <v>370</v>
      </c>
      <c r="C24" s="251"/>
      <c r="D24" s="251"/>
    </row>
    <row r="25" spans="1:4" ht="15">
      <c r="A25" s="17" t="s">
        <v>371</v>
      </c>
      <c r="B25" s="4" t="s">
        <v>372</v>
      </c>
      <c r="C25" s="251">
        <v>7938</v>
      </c>
      <c r="D25" s="251"/>
    </row>
    <row r="26" spans="1:4" ht="15">
      <c r="A26" s="17" t="s">
        <v>375</v>
      </c>
      <c r="B26" s="4" t="s">
        <v>376</v>
      </c>
      <c r="C26" s="251"/>
      <c r="D26" s="251"/>
    </row>
    <row r="27" spans="1:4" ht="15">
      <c r="A27" s="17" t="s">
        <v>377</v>
      </c>
      <c r="B27" s="4" t="s">
        <v>378</v>
      </c>
      <c r="C27" s="251"/>
      <c r="D27" s="251"/>
    </row>
    <row r="28" spans="1:4" ht="15">
      <c r="A28" s="17" t="s">
        <v>379</v>
      </c>
      <c r="B28" s="4" t="s">
        <v>380</v>
      </c>
      <c r="C28" s="251"/>
      <c r="D28" s="251"/>
    </row>
    <row r="29" spans="1:4" ht="15">
      <c r="A29" s="322" t="s">
        <v>35</v>
      </c>
      <c r="B29" s="323" t="s">
        <v>381</v>
      </c>
      <c r="C29" s="321">
        <f>SUM(C24:C28)</f>
        <v>7938</v>
      </c>
      <c r="D29" s="321">
        <v>0</v>
      </c>
    </row>
    <row r="30" spans="1:4" ht="15">
      <c r="A30" s="17" t="s">
        <v>382</v>
      </c>
      <c r="B30" s="4" t="s">
        <v>383</v>
      </c>
      <c r="C30" s="251"/>
      <c r="D30" s="251"/>
    </row>
    <row r="31" spans="1:4" ht="15">
      <c r="A31" s="11" t="s">
        <v>384</v>
      </c>
      <c r="B31" s="4" t="s">
        <v>385</v>
      </c>
      <c r="C31" s="251"/>
      <c r="D31" s="251"/>
    </row>
    <row r="32" spans="1:4" ht="15">
      <c r="A32" s="17" t="s">
        <v>747</v>
      </c>
      <c r="B32" s="4" t="s">
        <v>386</v>
      </c>
      <c r="C32" s="251"/>
      <c r="D32" s="251"/>
    </row>
    <row r="33" spans="1:4" ht="15">
      <c r="A33" s="319" t="s">
        <v>742</v>
      </c>
      <c r="B33" s="319" t="s">
        <v>386</v>
      </c>
      <c r="C33" s="251"/>
      <c r="D33" s="251"/>
    </row>
    <row r="34" spans="1:4" ht="15">
      <c r="A34" s="17" t="s">
        <v>37</v>
      </c>
      <c r="B34" s="4" t="s">
        <v>387</v>
      </c>
      <c r="C34" s="251"/>
      <c r="D34" s="251"/>
    </row>
    <row r="35" spans="1:4" ht="15">
      <c r="A35" s="319" t="s">
        <v>692</v>
      </c>
      <c r="B35" s="319" t="s">
        <v>387</v>
      </c>
      <c r="C35" s="251"/>
      <c r="D35" s="251"/>
    </row>
    <row r="36" spans="1:4" ht="15">
      <c r="A36" s="319" t="s">
        <v>693</v>
      </c>
      <c r="B36" s="319" t="s">
        <v>387</v>
      </c>
      <c r="C36" s="251"/>
      <c r="D36" s="251"/>
    </row>
    <row r="37" spans="1:4" ht="15">
      <c r="A37" s="319" t="s">
        <v>694</v>
      </c>
      <c r="B37" s="319" t="s">
        <v>387</v>
      </c>
      <c r="C37" s="251"/>
      <c r="D37" s="251"/>
    </row>
    <row r="38" spans="1:4" ht="15">
      <c r="A38" s="319" t="s">
        <v>742</v>
      </c>
      <c r="B38" s="319" t="s">
        <v>387</v>
      </c>
      <c r="C38" s="251"/>
      <c r="D38" s="251"/>
    </row>
    <row r="39" spans="1:4" ht="15">
      <c r="A39" s="322" t="s">
        <v>38</v>
      </c>
      <c r="B39" s="323" t="s">
        <v>388</v>
      </c>
      <c r="C39" s="321">
        <v>0</v>
      </c>
      <c r="D39" s="321">
        <v>0</v>
      </c>
    </row>
    <row r="42" spans="1:4" ht="25.5">
      <c r="A42" s="61" t="s">
        <v>192</v>
      </c>
      <c r="B42" s="2" t="s">
        <v>221</v>
      </c>
      <c r="C42" s="186" t="s">
        <v>739</v>
      </c>
      <c r="D42" s="186" t="s">
        <v>748</v>
      </c>
    </row>
    <row r="43" spans="1:4" ht="15">
      <c r="A43" s="17" t="s">
        <v>102</v>
      </c>
      <c r="B43" s="4" t="s">
        <v>470</v>
      </c>
      <c r="C43" s="62"/>
      <c r="D43" s="62"/>
    </row>
    <row r="44" spans="1:4" ht="15">
      <c r="A44" s="324" t="s">
        <v>686</v>
      </c>
      <c r="B44" s="324" t="s">
        <v>470</v>
      </c>
      <c r="C44" s="62"/>
      <c r="D44" s="62"/>
    </row>
    <row r="45" spans="1:4" ht="30">
      <c r="A45" s="11" t="s">
        <v>471</v>
      </c>
      <c r="B45" s="4" t="s">
        <v>472</v>
      </c>
      <c r="C45" s="62"/>
      <c r="D45" s="62"/>
    </row>
    <row r="46" spans="1:4" ht="15">
      <c r="A46" s="17" t="s">
        <v>687</v>
      </c>
      <c r="B46" s="4" t="s">
        <v>473</v>
      </c>
      <c r="C46" s="62"/>
      <c r="D46" s="62"/>
    </row>
    <row r="47" spans="1:4" ht="15">
      <c r="A47" s="324" t="s">
        <v>686</v>
      </c>
      <c r="B47" s="324" t="s">
        <v>473</v>
      </c>
      <c r="C47" s="62"/>
      <c r="D47" s="62"/>
    </row>
    <row r="48" spans="1:4" ht="15">
      <c r="A48" s="10" t="s">
        <v>122</v>
      </c>
      <c r="B48" s="6" t="s">
        <v>474</v>
      </c>
      <c r="C48" s="62"/>
      <c r="D48" s="62"/>
    </row>
    <row r="49" spans="1:4" ht="15">
      <c r="A49" s="11" t="s">
        <v>688</v>
      </c>
      <c r="B49" s="4" t="s">
        <v>475</v>
      </c>
      <c r="C49" s="62"/>
      <c r="D49" s="62"/>
    </row>
    <row r="50" spans="1:4" ht="15">
      <c r="A50" s="324" t="s">
        <v>689</v>
      </c>
      <c r="B50" s="324" t="s">
        <v>475</v>
      </c>
      <c r="C50" s="62"/>
      <c r="D50" s="62"/>
    </row>
    <row r="51" spans="1:4" ht="15">
      <c r="A51" s="17" t="s">
        <v>476</v>
      </c>
      <c r="B51" s="4" t="s">
        <v>477</v>
      </c>
      <c r="C51" s="62"/>
      <c r="D51" s="62"/>
    </row>
    <row r="52" spans="1:4" ht="15">
      <c r="A52" s="12" t="s">
        <v>690</v>
      </c>
      <c r="B52" s="4" t="s">
        <v>478</v>
      </c>
      <c r="C52" s="62"/>
      <c r="D52" s="62"/>
    </row>
    <row r="53" spans="1:4" ht="15">
      <c r="A53" s="324" t="s">
        <v>691</v>
      </c>
      <c r="B53" s="324" t="s">
        <v>478</v>
      </c>
      <c r="C53" s="62"/>
      <c r="D53" s="62"/>
    </row>
    <row r="54" spans="1:4" ht="15">
      <c r="A54" s="17" t="s">
        <v>479</v>
      </c>
      <c r="B54" s="4" t="s">
        <v>480</v>
      </c>
      <c r="C54" s="62"/>
      <c r="D54" s="62"/>
    </row>
    <row r="55" spans="1:4" ht="15">
      <c r="A55" s="18" t="s">
        <v>123</v>
      </c>
      <c r="B55" s="6" t="s">
        <v>481</v>
      </c>
      <c r="C55" s="62"/>
      <c r="D55" s="62"/>
    </row>
    <row r="56" spans="1:4" ht="15">
      <c r="A56" s="18" t="s">
        <v>485</v>
      </c>
      <c r="B56" s="6" t="s">
        <v>486</v>
      </c>
      <c r="C56" s="62"/>
      <c r="D56" s="62"/>
    </row>
    <row r="57" spans="1:4" ht="15">
      <c r="A57" s="18" t="s">
        <v>487</v>
      </c>
      <c r="B57" s="6" t="s">
        <v>488</v>
      </c>
      <c r="C57" s="62"/>
      <c r="D57" s="62"/>
    </row>
    <row r="58" spans="1:4" ht="15">
      <c r="A58" s="18" t="s">
        <v>491</v>
      </c>
      <c r="B58" s="6" t="s">
        <v>492</v>
      </c>
      <c r="C58" s="62"/>
      <c r="D58" s="62"/>
    </row>
    <row r="59" spans="1:4" ht="15">
      <c r="A59" s="10" t="s">
        <v>749</v>
      </c>
      <c r="B59" s="6" t="s">
        <v>493</v>
      </c>
      <c r="C59" s="62"/>
      <c r="D59" s="62"/>
    </row>
    <row r="60" spans="1:4" ht="15">
      <c r="A60" s="14" t="s">
        <v>750</v>
      </c>
      <c r="B60" s="6" t="s">
        <v>493</v>
      </c>
      <c r="C60" s="62"/>
      <c r="D60" s="62"/>
    </row>
    <row r="61" spans="1:4" ht="15">
      <c r="A61" s="325" t="s">
        <v>125</v>
      </c>
      <c r="B61" s="323" t="s">
        <v>494</v>
      </c>
      <c r="C61" s="61">
        <v>0</v>
      </c>
      <c r="D61" s="61">
        <v>0</v>
      </c>
    </row>
    <row r="62" spans="1:4" ht="15">
      <c r="A62" s="11" t="s">
        <v>495</v>
      </c>
      <c r="B62" s="4" t="s">
        <v>496</v>
      </c>
      <c r="C62" s="61"/>
      <c r="D62" s="61"/>
    </row>
    <row r="63" spans="1:4" ht="15">
      <c r="A63" s="12" t="s">
        <v>497</v>
      </c>
      <c r="B63" s="4" t="s">
        <v>498</v>
      </c>
      <c r="C63" s="61"/>
      <c r="D63" s="61"/>
    </row>
    <row r="64" spans="1:4" ht="15">
      <c r="A64" s="17" t="s">
        <v>0</v>
      </c>
      <c r="B64" s="4" t="s">
        <v>1</v>
      </c>
      <c r="C64" s="61"/>
      <c r="D64" s="61"/>
    </row>
    <row r="65" spans="1:4" ht="15">
      <c r="A65" s="17" t="s">
        <v>107</v>
      </c>
      <c r="B65" s="4" t="s">
        <v>2</v>
      </c>
      <c r="C65" s="61"/>
      <c r="D65" s="61"/>
    </row>
    <row r="66" spans="1:4" ht="15">
      <c r="A66" s="324" t="s">
        <v>692</v>
      </c>
      <c r="B66" s="324" t="s">
        <v>2</v>
      </c>
      <c r="C66" s="61"/>
      <c r="D66" s="61"/>
    </row>
    <row r="67" spans="1:4" ht="15">
      <c r="A67" s="324" t="s">
        <v>693</v>
      </c>
      <c r="B67" s="324" t="s">
        <v>2</v>
      </c>
      <c r="C67" s="61"/>
      <c r="D67" s="61"/>
    </row>
    <row r="68" spans="1:4" ht="15">
      <c r="A68" s="326" t="s">
        <v>694</v>
      </c>
      <c r="B68" s="326" t="s">
        <v>2</v>
      </c>
      <c r="C68" s="61"/>
      <c r="D68" s="61"/>
    </row>
    <row r="69" spans="1:4" ht="15">
      <c r="A69" s="322" t="s">
        <v>126</v>
      </c>
      <c r="B69" s="323" t="s">
        <v>3</v>
      </c>
      <c r="C69" s="61">
        <v>0</v>
      </c>
      <c r="D69" s="61"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6" width="22.7109375" style="0" customWidth="1"/>
    <col min="7" max="7" width="22.57421875" style="0" customWidth="1"/>
    <col min="8" max="8" width="19.57421875" style="0" customWidth="1"/>
  </cols>
  <sheetData>
    <row r="1" spans="1:8" ht="23.25" customHeight="1">
      <c r="A1" s="220" t="s">
        <v>589</v>
      </c>
      <c r="B1" s="221"/>
      <c r="C1" s="221"/>
      <c r="D1" s="221"/>
      <c r="E1" s="221"/>
      <c r="F1" s="221"/>
      <c r="G1" s="221"/>
      <c r="H1" s="221"/>
    </row>
    <row r="2" spans="1:8" ht="25.5" customHeight="1">
      <c r="A2" s="327" t="s">
        <v>751</v>
      </c>
      <c r="B2" s="221"/>
      <c r="C2" s="221"/>
      <c r="D2" s="221"/>
      <c r="E2" s="221"/>
      <c r="F2" s="221"/>
      <c r="G2" s="221"/>
      <c r="H2" s="221"/>
    </row>
    <row r="3" spans="1:8" ht="21.75" customHeight="1">
      <c r="A3" s="328"/>
      <c r="B3" s="211"/>
      <c r="C3" s="211"/>
      <c r="D3" s="211"/>
      <c r="E3" s="211"/>
      <c r="F3" s="211"/>
      <c r="G3" s="211"/>
      <c r="H3" s="211"/>
    </row>
    <row r="4" spans="1:8" ht="20.25" customHeight="1">
      <c r="A4" s="68" t="s">
        <v>194</v>
      </c>
      <c r="H4" s="160" t="s">
        <v>752</v>
      </c>
    </row>
    <row r="5" spans="1:8" ht="45">
      <c r="A5" s="61" t="s">
        <v>192</v>
      </c>
      <c r="B5" s="2" t="s">
        <v>221</v>
      </c>
      <c r="C5" s="162" t="s">
        <v>552</v>
      </c>
      <c r="D5" s="162" t="s">
        <v>15</v>
      </c>
      <c r="E5" s="162" t="s">
        <v>753</v>
      </c>
      <c r="F5" s="162" t="s">
        <v>16</v>
      </c>
      <c r="G5" s="162" t="s">
        <v>17</v>
      </c>
      <c r="H5" s="61" t="s">
        <v>754</v>
      </c>
    </row>
    <row r="6" spans="1:8" ht="26.25" customHeight="1">
      <c r="A6" s="329" t="s">
        <v>755</v>
      </c>
      <c r="B6" s="4" t="s">
        <v>374</v>
      </c>
      <c r="C6" s="62">
        <v>116058</v>
      </c>
      <c r="D6" s="62">
        <v>11893</v>
      </c>
      <c r="E6" s="62">
        <v>109864</v>
      </c>
      <c r="F6" s="62">
        <v>17207</v>
      </c>
      <c r="G6" s="62">
        <v>28329</v>
      </c>
      <c r="H6" s="62">
        <f>SUM(C6:G6)</f>
        <v>283351</v>
      </c>
    </row>
    <row r="7" spans="1:8" ht="26.25" customHeight="1">
      <c r="A7" s="329" t="s">
        <v>756</v>
      </c>
      <c r="B7" s="4" t="s">
        <v>374</v>
      </c>
      <c r="C7" s="62"/>
      <c r="D7" s="62"/>
      <c r="E7" s="62"/>
      <c r="F7" s="62"/>
      <c r="G7" s="62"/>
      <c r="H7" s="62"/>
    </row>
    <row r="8" spans="1:8" ht="22.5" customHeight="1">
      <c r="A8" s="61" t="s">
        <v>703</v>
      </c>
      <c r="B8" s="61"/>
      <c r="C8" s="62">
        <f aca="true" t="shared" si="0" ref="C8:H8">SUM(C6:C7)</f>
        <v>116058</v>
      </c>
      <c r="D8" s="62">
        <f t="shared" si="0"/>
        <v>11893</v>
      </c>
      <c r="E8" s="62">
        <f t="shared" si="0"/>
        <v>109864</v>
      </c>
      <c r="F8" s="62">
        <f t="shared" si="0"/>
        <v>17207</v>
      </c>
      <c r="G8" s="62">
        <f t="shared" si="0"/>
        <v>28329</v>
      </c>
      <c r="H8" s="61">
        <f t="shared" si="0"/>
        <v>283351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16.8515625" style="0" customWidth="1"/>
  </cols>
  <sheetData>
    <row r="1" spans="1:3" ht="28.5" customHeight="1">
      <c r="A1" s="220" t="s">
        <v>589</v>
      </c>
      <c r="B1" s="227"/>
      <c r="C1" s="227"/>
    </row>
    <row r="2" spans="1:3" ht="26.25" customHeight="1">
      <c r="A2" s="229" t="s">
        <v>757</v>
      </c>
      <c r="B2" s="229"/>
      <c r="C2" s="229"/>
    </row>
    <row r="3" spans="1:3" ht="18.75" customHeight="1">
      <c r="A3" s="328"/>
      <c r="B3" s="330"/>
      <c r="C3" s="330"/>
    </row>
    <row r="4" spans="1:4" ht="23.25" customHeight="1">
      <c r="A4" s="68" t="s">
        <v>194</v>
      </c>
      <c r="B4" s="231" t="s">
        <v>758</v>
      </c>
      <c r="C4" s="231"/>
      <c r="D4" s="231"/>
    </row>
    <row r="5" spans="1:4" ht="25.5">
      <c r="A5" s="61" t="s">
        <v>192</v>
      </c>
      <c r="B5" s="2" t="s">
        <v>221</v>
      </c>
      <c r="C5" s="186" t="s">
        <v>197</v>
      </c>
      <c r="D5" s="186" t="s">
        <v>583</v>
      </c>
    </row>
    <row r="6" spans="1:4" ht="15">
      <c r="A6" s="61"/>
      <c r="B6" s="363" t="s">
        <v>298</v>
      </c>
      <c r="C6" s="66">
        <v>0</v>
      </c>
      <c r="D6" s="362">
        <v>840</v>
      </c>
    </row>
    <row r="7" spans="1:4" ht="15">
      <c r="A7" s="11" t="s">
        <v>759</v>
      </c>
      <c r="B7" s="5" t="s">
        <v>300</v>
      </c>
      <c r="C7" s="62"/>
      <c r="D7" s="191"/>
    </row>
    <row r="8" spans="1:4" ht="15">
      <c r="A8" s="11" t="s">
        <v>760</v>
      </c>
      <c r="B8" s="5" t="s">
        <v>300</v>
      </c>
      <c r="C8" s="62"/>
      <c r="D8" s="191"/>
    </row>
    <row r="9" spans="1:4" ht="15">
      <c r="A9" s="11" t="s">
        <v>761</v>
      </c>
      <c r="B9" s="5" t="s">
        <v>300</v>
      </c>
      <c r="C9" s="62"/>
      <c r="D9" s="191"/>
    </row>
    <row r="10" spans="1:4" ht="15">
      <c r="A10" s="11" t="s">
        <v>762</v>
      </c>
      <c r="B10" s="5" t="s">
        <v>300</v>
      </c>
      <c r="C10" s="62"/>
      <c r="D10" s="191"/>
    </row>
    <row r="11" spans="1:4" ht="15">
      <c r="A11" s="12" t="s">
        <v>763</v>
      </c>
      <c r="B11" s="5" t="s">
        <v>300</v>
      </c>
      <c r="C11" s="62"/>
      <c r="D11" s="191"/>
    </row>
    <row r="12" spans="1:4" ht="15">
      <c r="A12" s="12" t="s">
        <v>764</v>
      </c>
      <c r="B12" s="5" t="s">
        <v>300</v>
      </c>
      <c r="C12" s="62"/>
      <c r="D12" s="191"/>
    </row>
    <row r="13" spans="1:4" ht="15">
      <c r="A13" s="14" t="s">
        <v>765</v>
      </c>
      <c r="B13" s="13" t="s">
        <v>300</v>
      </c>
      <c r="C13" s="61">
        <f>SUM(C11:C12)</f>
        <v>0</v>
      </c>
      <c r="D13" s="362">
        <v>0</v>
      </c>
    </row>
    <row r="14" spans="1:4" ht="15">
      <c r="A14" s="11" t="s">
        <v>766</v>
      </c>
      <c r="B14" s="5" t="s">
        <v>301</v>
      </c>
      <c r="C14" s="62"/>
      <c r="D14" s="362"/>
    </row>
    <row r="15" spans="1:4" ht="15">
      <c r="A15" s="331" t="s">
        <v>767</v>
      </c>
      <c r="B15" s="13" t="s">
        <v>301</v>
      </c>
      <c r="C15" s="61">
        <f>SUM(C14)</f>
        <v>0</v>
      </c>
      <c r="D15" s="362">
        <v>0</v>
      </c>
    </row>
    <row r="16" spans="1:4" ht="15">
      <c r="A16" s="11" t="s">
        <v>768</v>
      </c>
      <c r="B16" s="5" t="s">
        <v>302</v>
      </c>
      <c r="C16" s="62"/>
      <c r="D16" s="362"/>
    </row>
    <row r="17" spans="1:4" ht="15">
      <c r="A17" s="11" t="s">
        <v>769</v>
      </c>
      <c r="B17" s="5" t="s">
        <v>302</v>
      </c>
      <c r="C17" s="62"/>
      <c r="D17" s="362"/>
    </row>
    <row r="18" spans="1:7" ht="15">
      <c r="A18" s="12" t="s">
        <v>770</v>
      </c>
      <c r="B18" s="5" t="s">
        <v>302</v>
      </c>
      <c r="C18" s="62"/>
      <c r="D18" s="362"/>
      <c r="G18">
        <v>0</v>
      </c>
    </row>
    <row r="19" spans="1:4" ht="15">
      <c r="A19" s="12" t="s">
        <v>771</v>
      </c>
      <c r="B19" s="5" t="s">
        <v>302</v>
      </c>
      <c r="C19" s="62"/>
      <c r="D19" s="362"/>
    </row>
    <row r="20" spans="1:4" ht="15">
      <c r="A20" s="12" t="s">
        <v>772</v>
      </c>
      <c r="B20" s="5" t="s">
        <v>302</v>
      </c>
      <c r="C20" s="62"/>
      <c r="D20" s="362"/>
    </row>
    <row r="21" spans="1:4" ht="30">
      <c r="A21" s="15" t="s">
        <v>773</v>
      </c>
      <c r="B21" s="5" t="s">
        <v>302</v>
      </c>
      <c r="C21" s="62"/>
      <c r="D21" s="362"/>
    </row>
    <row r="22" spans="1:4" ht="15">
      <c r="A22" s="10" t="s">
        <v>774</v>
      </c>
      <c r="B22" s="13" t="s">
        <v>302</v>
      </c>
      <c r="C22" s="61">
        <f>SUM(C18:C21)</f>
        <v>0</v>
      </c>
      <c r="D22" s="362">
        <v>0</v>
      </c>
    </row>
    <row r="23" spans="1:4" ht="15">
      <c r="A23" s="11" t="s">
        <v>775</v>
      </c>
      <c r="B23" s="5" t="s">
        <v>303</v>
      </c>
      <c r="C23" s="62"/>
      <c r="D23" s="362"/>
    </row>
    <row r="24" spans="1:4" ht="15">
      <c r="A24" s="11" t="s">
        <v>776</v>
      </c>
      <c r="B24" s="5" t="s">
        <v>303</v>
      </c>
      <c r="C24" s="62"/>
      <c r="D24" s="191"/>
    </row>
    <row r="25" spans="1:4" ht="15">
      <c r="A25" s="10" t="s">
        <v>777</v>
      </c>
      <c r="B25" s="7" t="s">
        <v>303</v>
      </c>
      <c r="C25" s="62"/>
      <c r="D25" s="191"/>
    </row>
    <row r="26" spans="1:4" ht="15">
      <c r="A26" s="12" t="s">
        <v>778</v>
      </c>
      <c r="B26" s="5" t="s">
        <v>304</v>
      </c>
      <c r="C26" s="62">
        <v>7000</v>
      </c>
      <c r="D26" s="191">
        <v>6475</v>
      </c>
    </row>
    <row r="27" spans="1:4" ht="15">
      <c r="A27" s="10" t="s">
        <v>779</v>
      </c>
      <c r="B27" s="13" t="s">
        <v>304</v>
      </c>
      <c r="C27" s="61">
        <f>SUM(C23:C26)</f>
        <v>7000</v>
      </c>
      <c r="D27" s="362">
        <f>D26</f>
        <v>6475</v>
      </c>
    </row>
    <row r="28" spans="1:4" ht="15.75">
      <c r="A28" s="332" t="s">
        <v>18</v>
      </c>
      <c r="B28" s="8" t="s">
        <v>305</v>
      </c>
      <c r="C28" s="61">
        <v>7000</v>
      </c>
      <c r="D28" s="362">
        <f>D6+D13+D15+D22+D25+D27</f>
        <v>7315</v>
      </c>
    </row>
  </sheetData>
  <sheetProtection/>
  <mergeCells count="3">
    <mergeCell ref="A1:C1"/>
    <mergeCell ref="A2:C2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91.28125" style="0" customWidth="1"/>
    <col min="2" max="2" width="10.8515625" style="0" customWidth="1"/>
    <col min="3" max="4" width="16.140625" style="0" customWidth="1"/>
  </cols>
  <sheetData>
    <row r="1" spans="1:4" ht="27" customHeight="1">
      <c r="A1" s="220" t="s">
        <v>589</v>
      </c>
      <c r="B1" s="221"/>
      <c r="C1" s="221"/>
      <c r="D1" s="187"/>
    </row>
    <row r="2" spans="1:4" ht="27" customHeight="1">
      <c r="A2" s="215" t="s">
        <v>198</v>
      </c>
      <c r="B2" s="221"/>
      <c r="C2" s="221"/>
      <c r="D2" s="187"/>
    </row>
    <row r="3" spans="1:4" ht="19.5" customHeight="1">
      <c r="A3" s="53"/>
      <c r="B3" s="54"/>
      <c r="C3" s="54"/>
      <c r="D3" s="187"/>
    </row>
    <row r="4" spans="1:4" ht="15">
      <c r="A4" s="3" t="s">
        <v>501</v>
      </c>
      <c r="B4" s="160"/>
      <c r="C4" s="230" t="s">
        <v>780</v>
      </c>
      <c r="D4" s="230"/>
    </row>
    <row r="5" spans="1:4" ht="25.5">
      <c r="A5" s="39" t="s">
        <v>192</v>
      </c>
      <c r="B5" s="2" t="s">
        <v>221</v>
      </c>
      <c r="C5" s="58" t="s">
        <v>197</v>
      </c>
      <c r="D5" s="186" t="s">
        <v>583</v>
      </c>
    </row>
    <row r="6" spans="1:4" ht="15">
      <c r="A6" s="12" t="s">
        <v>141</v>
      </c>
      <c r="B6" s="5" t="s">
        <v>311</v>
      </c>
      <c r="C6" s="62"/>
      <c r="D6" s="62"/>
    </row>
    <row r="7" spans="1:4" ht="15">
      <c r="A7" s="12" t="s">
        <v>142</v>
      </c>
      <c r="B7" s="5" t="s">
        <v>311</v>
      </c>
      <c r="C7" s="62"/>
      <c r="D7" s="62"/>
    </row>
    <row r="8" spans="1:4" ht="15">
      <c r="A8" s="12" t="s">
        <v>143</v>
      </c>
      <c r="B8" s="5" t="s">
        <v>311</v>
      </c>
      <c r="C8" s="62"/>
      <c r="D8" s="62"/>
    </row>
    <row r="9" spans="1:4" ht="15">
      <c r="A9" s="12" t="s">
        <v>144</v>
      </c>
      <c r="B9" s="5" t="s">
        <v>311</v>
      </c>
      <c r="C9" s="62"/>
      <c r="D9" s="62"/>
    </row>
    <row r="10" spans="1:4" ht="15">
      <c r="A10" s="12" t="s">
        <v>145</v>
      </c>
      <c r="B10" s="5" t="s">
        <v>311</v>
      </c>
      <c r="C10" s="62"/>
      <c r="D10" s="62"/>
    </row>
    <row r="11" spans="1:4" ht="15">
      <c r="A11" s="12" t="s">
        <v>146</v>
      </c>
      <c r="B11" s="5" t="s">
        <v>311</v>
      </c>
      <c r="C11" s="62"/>
      <c r="D11" s="62"/>
    </row>
    <row r="12" spans="1:4" ht="15">
      <c r="A12" s="12" t="s">
        <v>147</v>
      </c>
      <c r="B12" s="5" t="s">
        <v>311</v>
      </c>
      <c r="C12" s="62"/>
      <c r="D12" s="62"/>
    </row>
    <row r="13" spans="1:4" ht="15">
      <c r="A13" s="12" t="s">
        <v>148</v>
      </c>
      <c r="B13" s="5" t="s">
        <v>311</v>
      </c>
      <c r="C13" s="62"/>
      <c r="D13" s="62"/>
    </row>
    <row r="14" spans="1:4" ht="15">
      <c r="A14" s="12" t="s">
        <v>149</v>
      </c>
      <c r="B14" s="5" t="s">
        <v>311</v>
      </c>
      <c r="C14" s="62"/>
      <c r="D14" s="62"/>
    </row>
    <row r="15" spans="1:4" ht="15">
      <c r="A15" s="12" t="s">
        <v>150</v>
      </c>
      <c r="B15" s="5" t="s">
        <v>311</v>
      </c>
      <c r="C15" s="62"/>
      <c r="D15" s="62"/>
    </row>
    <row r="16" spans="1:4" ht="25.5">
      <c r="A16" s="10" t="s">
        <v>19</v>
      </c>
      <c r="B16" s="7" t="s">
        <v>311</v>
      </c>
      <c r="C16" s="62"/>
      <c r="D16" s="62"/>
    </row>
    <row r="17" spans="1:4" ht="15">
      <c r="A17" s="12" t="s">
        <v>141</v>
      </c>
      <c r="B17" s="5" t="s">
        <v>312</v>
      </c>
      <c r="C17" s="62"/>
      <c r="D17" s="62"/>
    </row>
    <row r="18" spans="1:4" ht="15">
      <c r="A18" s="12" t="s">
        <v>142</v>
      </c>
      <c r="B18" s="5" t="s">
        <v>312</v>
      </c>
      <c r="C18" s="62"/>
      <c r="D18" s="62"/>
    </row>
    <row r="19" spans="1:4" ht="15">
      <c r="A19" s="12" t="s">
        <v>143</v>
      </c>
      <c r="B19" s="5" t="s">
        <v>312</v>
      </c>
      <c r="C19" s="62"/>
      <c r="D19" s="62"/>
    </row>
    <row r="20" spans="1:4" ht="15">
      <c r="A20" s="12" t="s">
        <v>144</v>
      </c>
      <c r="B20" s="5" t="s">
        <v>312</v>
      </c>
      <c r="C20" s="62"/>
      <c r="D20" s="62"/>
    </row>
    <row r="21" spans="1:4" ht="15">
      <c r="A21" s="12" t="s">
        <v>145</v>
      </c>
      <c r="B21" s="5" t="s">
        <v>312</v>
      </c>
      <c r="C21" s="62"/>
      <c r="D21" s="62"/>
    </row>
    <row r="22" spans="1:4" ht="15">
      <c r="A22" s="12" t="s">
        <v>146</v>
      </c>
      <c r="B22" s="5" t="s">
        <v>312</v>
      </c>
      <c r="C22" s="62"/>
      <c r="D22" s="62"/>
    </row>
    <row r="23" spans="1:4" ht="15">
      <c r="A23" s="12" t="s">
        <v>147</v>
      </c>
      <c r="B23" s="5" t="s">
        <v>312</v>
      </c>
      <c r="C23" s="62"/>
      <c r="D23" s="62"/>
    </row>
    <row r="24" spans="1:4" ht="15">
      <c r="A24" s="12" t="s">
        <v>148</v>
      </c>
      <c r="B24" s="5" t="s">
        <v>312</v>
      </c>
      <c r="C24" s="62"/>
      <c r="D24" s="62"/>
    </row>
    <row r="25" spans="1:4" ht="15">
      <c r="A25" s="12" t="s">
        <v>149</v>
      </c>
      <c r="B25" s="5" t="s">
        <v>312</v>
      </c>
      <c r="C25" s="62"/>
      <c r="D25" s="62"/>
    </row>
    <row r="26" spans="1:4" ht="15">
      <c r="A26" s="12" t="s">
        <v>150</v>
      </c>
      <c r="B26" s="5" t="s">
        <v>312</v>
      </c>
      <c r="C26" s="62"/>
      <c r="D26" s="62"/>
    </row>
    <row r="27" spans="1:4" ht="25.5">
      <c r="A27" s="10" t="s">
        <v>20</v>
      </c>
      <c r="B27" s="7" t="s">
        <v>312</v>
      </c>
      <c r="C27" s="62"/>
      <c r="D27" s="62"/>
    </row>
    <row r="28" spans="1:4" ht="15">
      <c r="A28" s="12" t="s">
        <v>141</v>
      </c>
      <c r="B28" s="5" t="s">
        <v>313</v>
      </c>
      <c r="C28" s="62"/>
      <c r="D28" s="62">
        <v>1050</v>
      </c>
    </row>
    <row r="29" spans="1:4" ht="15">
      <c r="A29" s="12" t="s">
        <v>142</v>
      </c>
      <c r="B29" s="5" t="s">
        <v>313</v>
      </c>
      <c r="C29" s="62"/>
      <c r="D29" s="62"/>
    </row>
    <row r="30" spans="1:4" ht="15">
      <c r="A30" s="12" t="s">
        <v>143</v>
      </c>
      <c r="B30" s="5" t="s">
        <v>313</v>
      </c>
      <c r="C30" s="62"/>
      <c r="D30" s="62"/>
    </row>
    <row r="31" spans="1:4" ht="15">
      <c r="A31" s="12" t="s">
        <v>144</v>
      </c>
      <c r="B31" s="5" t="s">
        <v>313</v>
      </c>
      <c r="C31" s="62"/>
      <c r="D31" s="62"/>
    </row>
    <row r="32" spans="1:4" ht="15">
      <c r="A32" s="12" t="s">
        <v>145</v>
      </c>
      <c r="B32" s="5" t="s">
        <v>313</v>
      </c>
      <c r="C32" s="62"/>
      <c r="D32" s="62"/>
    </row>
    <row r="33" spans="1:4" ht="15">
      <c r="A33" s="12" t="s">
        <v>146</v>
      </c>
      <c r="B33" s="5" t="s">
        <v>313</v>
      </c>
      <c r="C33" s="62"/>
      <c r="D33" s="62"/>
    </row>
    <row r="34" spans="1:4" ht="15">
      <c r="A34" s="12" t="s">
        <v>147</v>
      </c>
      <c r="B34" s="5" t="s">
        <v>313</v>
      </c>
      <c r="C34" s="62"/>
      <c r="D34" s="62"/>
    </row>
    <row r="35" spans="1:4" ht="15">
      <c r="A35" s="12" t="s">
        <v>148</v>
      </c>
      <c r="B35" s="5" t="s">
        <v>313</v>
      </c>
      <c r="C35" s="62">
        <v>102423</v>
      </c>
      <c r="D35" s="62">
        <v>113690</v>
      </c>
    </row>
    <row r="36" spans="1:4" ht="15">
      <c r="A36" s="12" t="s">
        <v>149</v>
      </c>
      <c r="B36" s="5" t="s">
        <v>313</v>
      </c>
      <c r="C36" s="62">
        <v>250</v>
      </c>
      <c r="D36" s="62">
        <v>250</v>
      </c>
    </row>
    <row r="37" spans="1:4" ht="15">
      <c r="A37" s="12" t="s">
        <v>150</v>
      </c>
      <c r="B37" s="5" t="s">
        <v>313</v>
      </c>
      <c r="C37" s="62"/>
      <c r="D37" s="62"/>
    </row>
    <row r="38" spans="1:4" ht="15">
      <c r="A38" s="10" t="s">
        <v>21</v>
      </c>
      <c r="B38" s="7" t="s">
        <v>313</v>
      </c>
      <c r="C38" s="61">
        <f>SUM(C28:C37)</f>
        <v>102673</v>
      </c>
      <c r="D38" s="39">
        <f>SUM(D28:D37)</f>
        <v>114990</v>
      </c>
    </row>
    <row r="39" spans="1:4" ht="15">
      <c r="A39" s="12" t="s">
        <v>151</v>
      </c>
      <c r="B39" s="4" t="s">
        <v>315</v>
      </c>
      <c r="C39" s="62"/>
      <c r="D39" s="62"/>
    </row>
    <row r="40" spans="1:4" ht="15">
      <c r="A40" s="12" t="s">
        <v>152</v>
      </c>
      <c r="B40" s="4" t="s">
        <v>315</v>
      </c>
      <c r="C40" s="62"/>
      <c r="D40" s="62"/>
    </row>
    <row r="41" spans="1:4" ht="15">
      <c r="A41" s="12" t="s">
        <v>153</v>
      </c>
      <c r="B41" s="4" t="s">
        <v>315</v>
      </c>
      <c r="C41" s="62"/>
      <c r="D41" s="62"/>
    </row>
    <row r="42" spans="1:4" ht="15">
      <c r="A42" s="4" t="s">
        <v>154</v>
      </c>
      <c r="B42" s="4" t="s">
        <v>315</v>
      </c>
      <c r="C42" s="62"/>
      <c r="D42" s="62"/>
    </row>
    <row r="43" spans="1:4" ht="15">
      <c r="A43" s="4" t="s">
        <v>155</v>
      </c>
      <c r="B43" s="4" t="s">
        <v>315</v>
      </c>
      <c r="C43" s="62"/>
      <c r="D43" s="62"/>
    </row>
    <row r="44" spans="1:4" ht="15">
      <c r="A44" s="4" t="s">
        <v>156</v>
      </c>
      <c r="B44" s="4" t="s">
        <v>315</v>
      </c>
      <c r="C44" s="62"/>
      <c r="D44" s="62"/>
    </row>
    <row r="45" spans="1:4" ht="15">
      <c r="A45" s="12" t="s">
        <v>157</v>
      </c>
      <c r="B45" s="4" t="s">
        <v>315</v>
      </c>
      <c r="C45" s="62"/>
      <c r="D45" s="62"/>
    </row>
    <row r="46" spans="1:4" ht="15">
      <c r="A46" s="12" t="s">
        <v>158</v>
      </c>
      <c r="B46" s="4" t="s">
        <v>315</v>
      </c>
      <c r="C46" s="62"/>
      <c r="D46" s="62"/>
    </row>
    <row r="47" spans="1:4" ht="15">
      <c r="A47" s="12" t="s">
        <v>159</v>
      </c>
      <c r="B47" s="4" t="s">
        <v>315</v>
      </c>
      <c r="C47" s="62"/>
      <c r="D47" s="62"/>
    </row>
    <row r="48" spans="1:4" ht="15">
      <c r="A48" s="12" t="s">
        <v>160</v>
      </c>
      <c r="B48" s="4" t="s">
        <v>315</v>
      </c>
      <c r="C48" s="62"/>
      <c r="D48" s="62"/>
    </row>
    <row r="49" spans="1:4" ht="25.5">
      <c r="A49" s="10" t="s">
        <v>22</v>
      </c>
      <c r="B49" s="7" t="s">
        <v>315</v>
      </c>
      <c r="C49" s="62"/>
      <c r="D49" s="62"/>
    </row>
    <row r="50" spans="1:4" ht="15">
      <c r="A50" s="12" t="s">
        <v>151</v>
      </c>
      <c r="B50" s="4" t="s">
        <v>320</v>
      </c>
      <c r="C50" s="62"/>
      <c r="D50" s="62">
        <v>2092</v>
      </c>
    </row>
    <row r="51" spans="1:4" ht="15">
      <c r="A51" s="12" t="s">
        <v>152</v>
      </c>
      <c r="B51" s="4" t="s">
        <v>320</v>
      </c>
      <c r="C51" s="62">
        <v>22327</v>
      </c>
      <c r="D51" s="62">
        <v>21187</v>
      </c>
    </row>
    <row r="52" spans="1:4" ht="15">
      <c r="A52" s="12" t="s">
        <v>153</v>
      </c>
      <c r="B52" s="4" t="s">
        <v>320</v>
      </c>
      <c r="C52" s="62"/>
      <c r="D52" s="62">
        <v>60</v>
      </c>
    </row>
    <row r="53" spans="1:4" ht="15">
      <c r="A53" s="4" t="s">
        <v>598</v>
      </c>
      <c r="B53" s="4" t="s">
        <v>320</v>
      </c>
      <c r="C53" s="62"/>
      <c r="D53" s="62">
        <v>50</v>
      </c>
    </row>
    <row r="54" spans="1:4" ht="15">
      <c r="A54" s="4" t="s">
        <v>155</v>
      </c>
      <c r="B54" s="4" t="s">
        <v>320</v>
      </c>
      <c r="C54" s="62"/>
      <c r="D54" s="62"/>
    </row>
    <row r="55" spans="1:4" ht="15">
      <c r="A55" s="4" t="s">
        <v>156</v>
      </c>
      <c r="B55" s="4" t="s">
        <v>320</v>
      </c>
      <c r="C55" s="62"/>
      <c r="D55" s="62"/>
    </row>
    <row r="56" spans="1:4" ht="15">
      <c r="A56" s="12" t="s">
        <v>157</v>
      </c>
      <c r="B56" s="4" t="s">
        <v>320</v>
      </c>
      <c r="C56" s="62"/>
      <c r="D56" s="62">
        <v>491</v>
      </c>
    </row>
    <row r="57" spans="1:4" ht="15">
      <c r="A57" s="12" t="s">
        <v>161</v>
      </c>
      <c r="B57" s="4" t="s">
        <v>320</v>
      </c>
      <c r="C57" s="62"/>
      <c r="D57" s="62"/>
    </row>
    <row r="58" spans="1:4" ht="15">
      <c r="A58" s="12" t="s">
        <v>159</v>
      </c>
      <c r="B58" s="4" t="s">
        <v>320</v>
      </c>
      <c r="C58" s="62"/>
      <c r="D58" s="62"/>
    </row>
    <row r="59" spans="1:4" ht="15">
      <c r="A59" s="12" t="s">
        <v>160</v>
      </c>
      <c r="B59" s="4" t="s">
        <v>320</v>
      </c>
      <c r="C59" s="62"/>
      <c r="D59" s="62"/>
    </row>
    <row r="60" spans="1:4" ht="15">
      <c r="A60" s="14" t="s">
        <v>23</v>
      </c>
      <c r="B60" s="7" t="s">
        <v>320</v>
      </c>
      <c r="C60" s="61">
        <f>SUM(C50:C59)</f>
        <v>22327</v>
      </c>
      <c r="D60" s="39">
        <f>SUM(D50:D59)</f>
        <v>23880</v>
      </c>
    </row>
    <row r="61" spans="1:4" ht="15">
      <c r="A61" s="12" t="s">
        <v>141</v>
      </c>
      <c r="B61" s="5" t="s">
        <v>348</v>
      </c>
      <c r="C61" s="62"/>
      <c r="D61" s="62"/>
    </row>
    <row r="62" spans="1:4" ht="15">
      <c r="A62" s="12" t="s">
        <v>142</v>
      </c>
      <c r="B62" s="5" t="s">
        <v>348</v>
      </c>
      <c r="C62" s="62"/>
      <c r="D62" s="62"/>
    </row>
    <row r="63" spans="1:4" ht="15">
      <c r="A63" s="12" t="s">
        <v>143</v>
      </c>
      <c r="B63" s="5" t="s">
        <v>348</v>
      </c>
      <c r="C63" s="62"/>
      <c r="D63" s="62"/>
    </row>
    <row r="64" spans="1:4" ht="15">
      <c r="A64" s="12" t="s">
        <v>144</v>
      </c>
      <c r="B64" s="5" t="s">
        <v>348</v>
      </c>
      <c r="C64" s="62"/>
      <c r="D64" s="62"/>
    </row>
    <row r="65" spans="1:4" ht="15">
      <c r="A65" s="12" t="s">
        <v>145</v>
      </c>
      <c r="B65" s="5" t="s">
        <v>348</v>
      </c>
      <c r="C65" s="62"/>
      <c r="D65" s="62"/>
    </row>
    <row r="66" spans="1:4" ht="15">
      <c r="A66" s="12" t="s">
        <v>146</v>
      </c>
      <c r="B66" s="5" t="s">
        <v>348</v>
      </c>
      <c r="C66" s="62"/>
      <c r="D66" s="62"/>
    </row>
    <row r="67" spans="1:4" ht="15">
      <c r="A67" s="12" t="s">
        <v>147</v>
      </c>
      <c r="B67" s="5" t="s">
        <v>348</v>
      </c>
      <c r="C67" s="62"/>
      <c r="D67" s="62"/>
    </row>
    <row r="68" spans="1:4" ht="15">
      <c r="A68" s="12" t="s">
        <v>148</v>
      </c>
      <c r="B68" s="5" t="s">
        <v>348</v>
      </c>
      <c r="C68" s="62"/>
      <c r="D68" s="62"/>
    </row>
    <row r="69" spans="1:4" ht="15">
      <c r="A69" s="12" t="s">
        <v>149</v>
      </c>
      <c r="B69" s="5" t="s">
        <v>348</v>
      </c>
      <c r="C69" s="62"/>
      <c r="D69" s="62"/>
    </row>
    <row r="70" spans="1:4" ht="15">
      <c r="A70" s="12" t="s">
        <v>150</v>
      </c>
      <c r="B70" s="5" t="s">
        <v>348</v>
      </c>
      <c r="C70" s="62"/>
      <c r="D70" s="62"/>
    </row>
    <row r="71" spans="1:4" ht="25.5">
      <c r="A71" s="10" t="s">
        <v>32</v>
      </c>
      <c r="B71" s="7" t="s">
        <v>348</v>
      </c>
      <c r="C71" s="62"/>
      <c r="D71" s="62"/>
    </row>
    <row r="72" spans="1:4" ht="15">
      <c r="A72" s="12" t="s">
        <v>141</v>
      </c>
      <c r="B72" s="5" t="s">
        <v>349</v>
      </c>
      <c r="C72" s="62"/>
      <c r="D72" s="62"/>
    </row>
    <row r="73" spans="1:4" ht="15">
      <c r="A73" s="12" t="s">
        <v>142</v>
      </c>
      <c r="B73" s="5" t="s">
        <v>349</v>
      </c>
      <c r="C73" s="62"/>
      <c r="D73" s="62"/>
    </row>
    <row r="74" spans="1:4" ht="15">
      <c r="A74" s="12" t="s">
        <v>143</v>
      </c>
      <c r="B74" s="5" t="s">
        <v>349</v>
      </c>
      <c r="C74" s="62"/>
      <c r="D74" s="62"/>
    </row>
    <row r="75" spans="1:4" ht="15">
      <c r="A75" s="12" t="s">
        <v>144</v>
      </c>
      <c r="B75" s="5" t="s">
        <v>349</v>
      </c>
      <c r="C75" s="62"/>
      <c r="D75" s="62"/>
    </row>
    <row r="76" spans="1:4" ht="15">
      <c r="A76" s="12" t="s">
        <v>145</v>
      </c>
      <c r="B76" s="5" t="s">
        <v>349</v>
      </c>
      <c r="C76" s="62"/>
      <c r="D76" s="62"/>
    </row>
    <row r="77" spans="1:4" ht="15">
      <c r="A77" s="12" t="s">
        <v>146</v>
      </c>
      <c r="B77" s="5" t="s">
        <v>349</v>
      </c>
      <c r="C77" s="62"/>
      <c r="D77" s="62"/>
    </row>
    <row r="78" spans="1:4" ht="15">
      <c r="A78" s="12" t="s">
        <v>147</v>
      </c>
      <c r="B78" s="5" t="s">
        <v>349</v>
      </c>
      <c r="C78" s="62"/>
      <c r="D78" s="62"/>
    </row>
    <row r="79" spans="1:4" ht="15">
      <c r="A79" s="12" t="s">
        <v>148</v>
      </c>
      <c r="B79" s="5" t="s">
        <v>349</v>
      </c>
      <c r="C79" s="62"/>
      <c r="D79" s="62"/>
    </row>
    <row r="80" spans="1:4" ht="15">
      <c r="A80" s="12" t="s">
        <v>149</v>
      </c>
      <c r="B80" s="5" t="s">
        <v>349</v>
      </c>
      <c r="C80" s="62"/>
      <c r="D80" s="62"/>
    </row>
    <row r="81" spans="1:4" ht="15">
      <c r="A81" s="12" t="s">
        <v>150</v>
      </c>
      <c r="B81" s="5" t="s">
        <v>349</v>
      </c>
      <c r="C81" s="62"/>
      <c r="D81" s="62"/>
    </row>
    <row r="82" spans="1:4" ht="25.5">
      <c r="A82" s="10" t="s">
        <v>31</v>
      </c>
      <c r="B82" s="7" t="s">
        <v>349</v>
      </c>
      <c r="C82" s="62"/>
      <c r="D82" s="62"/>
    </row>
    <row r="83" spans="1:4" ht="15">
      <c r="A83" s="12" t="s">
        <v>141</v>
      </c>
      <c r="B83" s="5" t="s">
        <v>350</v>
      </c>
      <c r="C83" s="62"/>
      <c r="D83" s="62"/>
    </row>
    <row r="84" spans="1:4" ht="15">
      <c r="A84" s="12" t="s">
        <v>142</v>
      </c>
      <c r="B84" s="5" t="s">
        <v>350</v>
      </c>
      <c r="C84" s="62"/>
      <c r="D84" s="62"/>
    </row>
    <row r="85" spans="1:4" ht="15">
      <c r="A85" s="12" t="s">
        <v>143</v>
      </c>
      <c r="B85" s="5" t="s">
        <v>350</v>
      </c>
      <c r="C85" s="62"/>
      <c r="D85" s="62"/>
    </row>
    <row r="86" spans="1:4" ht="15">
      <c r="A86" s="12" t="s">
        <v>144</v>
      </c>
      <c r="B86" s="5" t="s">
        <v>350</v>
      </c>
      <c r="C86" s="62"/>
      <c r="D86" s="62"/>
    </row>
    <row r="87" spans="1:4" ht="15">
      <c r="A87" s="12" t="s">
        <v>145</v>
      </c>
      <c r="B87" s="5" t="s">
        <v>350</v>
      </c>
      <c r="C87" s="62"/>
      <c r="D87" s="62"/>
    </row>
    <row r="88" spans="1:4" ht="15">
      <c r="A88" s="12" t="s">
        <v>146</v>
      </c>
      <c r="B88" s="5" t="s">
        <v>350</v>
      </c>
      <c r="C88" s="62"/>
      <c r="D88" s="62"/>
    </row>
    <row r="89" spans="1:4" ht="15">
      <c r="A89" s="12" t="s">
        <v>147</v>
      </c>
      <c r="B89" s="5" t="s">
        <v>350</v>
      </c>
      <c r="C89" s="62"/>
      <c r="D89" s="62"/>
    </row>
    <row r="90" spans="1:4" ht="15">
      <c r="A90" s="12" t="s">
        <v>148</v>
      </c>
      <c r="B90" s="5" t="s">
        <v>350</v>
      </c>
      <c r="C90" s="62"/>
      <c r="D90" s="62"/>
    </row>
    <row r="91" spans="1:4" ht="15">
      <c r="A91" s="12" t="s">
        <v>149</v>
      </c>
      <c r="B91" s="5" t="s">
        <v>350</v>
      </c>
      <c r="C91" s="62"/>
      <c r="D91" s="62"/>
    </row>
    <row r="92" spans="1:4" ht="15">
      <c r="A92" s="12" t="s">
        <v>150</v>
      </c>
      <c r="B92" s="5" t="s">
        <v>350</v>
      </c>
      <c r="C92" s="62"/>
      <c r="D92" s="62"/>
    </row>
    <row r="93" spans="1:4" ht="15">
      <c r="A93" s="10" t="s">
        <v>30</v>
      </c>
      <c r="B93" s="7" t="s">
        <v>350</v>
      </c>
      <c r="C93" s="62"/>
      <c r="D93" s="62"/>
    </row>
    <row r="94" spans="1:4" ht="15">
      <c r="A94" s="12" t="s">
        <v>151</v>
      </c>
      <c r="B94" s="4" t="s">
        <v>352</v>
      </c>
      <c r="C94" s="62"/>
      <c r="D94" s="62"/>
    </row>
    <row r="95" spans="1:4" ht="15">
      <c r="A95" s="12" t="s">
        <v>152</v>
      </c>
      <c r="B95" s="5" t="s">
        <v>352</v>
      </c>
      <c r="C95" s="62"/>
      <c r="D95" s="62"/>
    </row>
    <row r="96" spans="1:4" ht="15">
      <c r="A96" s="12" t="s">
        <v>153</v>
      </c>
      <c r="B96" s="4" t="s">
        <v>352</v>
      </c>
      <c r="C96" s="62"/>
      <c r="D96" s="62"/>
    </row>
    <row r="97" spans="1:4" ht="15">
      <c r="A97" s="4" t="s">
        <v>154</v>
      </c>
      <c r="B97" s="5" t="s">
        <v>352</v>
      </c>
      <c r="C97" s="62"/>
      <c r="D97" s="62"/>
    </row>
    <row r="98" spans="1:4" ht="15">
      <c r="A98" s="4" t="s">
        <v>155</v>
      </c>
      <c r="B98" s="4" t="s">
        <v>352</v>
      </c>
      <c r="C98" s="62"/>
      <c r="D98" s="62"/>
    </row>
    <row r="99" spans="1:4" ht="15">
      <c r="A99" s="4" t="s">
        <v>156</v>
      </c>
      <c r="B99" s="5" t="s">
        <v>352</v>
      </c>
      <c r="C99" s="62"/>
      <c r="D99" s="62"/>
    </row>
    <row r="100" spans="1:4" ht="15">
      <c r="A100" s="12" t="s">
        <v>157</v>
      </c>
      <c r="B100" s="4" t="s">
        <v>352</v>
      </c>
      <c r="C100" s="62"/>
      <c r="D100" s="62"/>
    </row>
    <row r="101" spans="1:4" ht="15">
      <c r="A101" s="12" t="s">
        <v>161</v>
      </c>
      <c r="B101" s="5" t="s">
        <v>352</v>
      </c>
      <c r="C101" s="62"/>
      <c r="D101" s="62"/>
    </row>
    <row r="102" spans="1:4" ht="15">
      <c r="A102" s="12" t="s">
        <v>159</v>
      </c>
      <c r="B102" s="4" t="s">
        <v>352</v>
      </c>
      <c r="C102" s="62"/>
      <c r="D102" s="62"/>
    </row>
    <row r="103" spans="1:4" ht="15">
      <c r="A103" s="12" t="s">
        <v>160</v>
      </c>
      <c r="B103" s="5" t="s">
        <v>352</v>
      </c>
      <c r="C103" s="62"/>
      <c r="D103" s="62"/>
    </row>
    <row r="104" spans="1:4" ht="25.5">
      <c r="A104" s="10" t="s">
        <v>29</v>
      </c>
      <c r="B104" s="7" t="s">
        <v>352</v>
      </c>
      <c r="C104" s="62"/>
      <c r="D104" s="62"/>
    </row>
    <row r="105" spans="1:4" ht="15">
      <c r="A105" s="12" t="s">
        <v>151</v>
      </c>
      <c r="B105" s="4" t="s">
        <v>355</v>
      </c>
      <c r="C105" s="62"/>
      <c r="D105" s="62"/>
    </row>
    <row r="106" spans="1:4" ht="15">
      <c r="A106" s="12" t="s">
        <v>152</v>
      </c>
      <c r="B106" s="4" t="s">
        <v>355</v>
      </c>
      <c r="C106" s="62"/>
      <c r="D106" s="62"/>
    </row>
    <row r="107" spans="1:4" ht="15">
      <c r="A107" s="12" t="s">
        <v>153</v>
      </c>
      <c r="B107" s="4" t="s">
        <v>355</v>
      </c>
      <c r="C107" s="62"/>
      <c r="D107" s="62"/>
    </row>
    <row r="108" spans="1:4" ht="15">
      <c r="A108" s="4" t="s">
        <v>154</v>
      </c>
      <c r="B108" s="4" t="s">
        <v>355</v>
      </c>
      <c r="C108" s="62"/>
      <c r="D108" s="62"/>
    </row>
    <row r="109" spans="1:4" ht="15">
      <c r="A109" s="4" t="s">
        <v>155</v>
      </c>
      <c r="B109" s="4" t="s">
        <v>355</v>
      </c>
      <c r="C109" s="62"/>
      <c r="D109" s="62"/>
    </row>
    <row r="110" spans="1:4" ht="15">
      <c r="A110" s="4" t="s">
        <v>156</v>
      </c>
      <c r="B110" s="4" t="s">
        <v>355</v>
      </c>
      <c r="C110" s="62"/>
      <c r="D110" s="62"/>
    </row>
    <row r="111" spans="1:4" ht="15">
      <c r="A111" s="12" t="s">
        <v>157</v>
      </c>
      <c r="B111" s="4" t="s">
        <v>355</v>
      </c>
      <c r="C111" s="62"/>
      <c r="D111" s="62"/>
    </row>
    <row r="112" spans="1:4" ht="15">
      <c r="A112" s="12" t="s">
        <v>161</v>
      </c>
      <c r="B112" s="4" t="s">
        <v>355</v>
      </c>
      <c r="C112" s="62"/>
      <c r="D112" s="62"/>
    </row>
    <row r="113" spans="1:4" ht="15">
      <c r="A113" s="12" t="s">
        <v>159</v>
      </c>
      <c r="B113" s="4" t="s">
        <v>355</v>
      </c>
      <c r="C113" s="62"/>
      <c r="D113" s="62"/>
    </row>
    <row r="114" spans="1:4" ht="15">
      <c r="A114" s="12" t="s">
        <v>160</v>
      </c>
      <c r="B114" s="4" t="s">
        <v>355</v>
      </c>
      <c r="C114" s="62"/>
      <c r="D114" s="62"/>
    </row>
    <row r="115" spans="1:4" ht="15">
      <c r="A115" s="14" t="s">
        <v>63</v>
      </c>
      <c r="B115" s="7" t="s">
        <v>355</v>
      </c>
      <c r="C115" s="62"/>
      <c r="D115" s="62"/>
    </row>
  </sheetData>
  <sheetProtection/>
  <mergeCells count="3">
    <mergeCell ref="A1:C1"/>
    <mergeCell ref="A2:C2"/>
    <mergeCell ref="C4:D4"/>
  </mergeCells>
  <printOptions/>
  <pageMargins left="1" right="1" top="1" bottom="1" header="0.5" footer="0.5"/>
  <pageSetup fitToHeight="0" fitToWidth="1"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82.57421875" style="0" customWidth="1"/>
    <col min="3" max="4" width="16.28125" style="0" customWidth="1"/>
  </cols>
  <sheetData>
    <row r="1" spans="1:4" ht="27" customHeight="1">
      <c r="A1" s="220" t="s">
        <v>589</v>
      </c>
      <c r="B1" s="221"/>
      <c r="C1" s="221"/>
      <c r="D1" s="179"/>
    </row>
    <row r="2" spans="1:4" ht="25.5" customHeight="1">
      <c r="A2" s="215" t="s">
        <v>199</v>
      </c>
      <c r="B2" s="221"/>
      <c r="C2" s="221"/>
      <c r="D2" s="179"/>
    </row>
    <row r="3" spans="1:4" ht="15.75" customHeight="1">
      <c r="A3" s="53"/>
      <c r="B3" s="54"/>
      <c r="C3" s="54"/>
      <c r="D3" s="179"/>
    </row>
    <row r="4" spans="1:4" ht="21" customHeight="1">
      <c r="A4" s="3" t="s">
        <v>501</v>
      </c>
      <c r="B4" s="160"/>
      <c r="C4" s="231" t="s">
        <v>781</v>
      </c>
      <c r="D4" s="231"/>
    </row>
    <row r="5" spans="1:4" ht="25.5">
      <c r="A5" s="39" t="s">
        <v>192</v>
      </c>
      <c r="B5" s="2" t="s">
        <v>221</v>
      </c>
      <c r="C5" s="58" t="s">
        <v>197</v>
      </c>
      <c r="D5" s="186" t="s">
        <v>583</v>
      </c>
    </row>
    <row r="6" spans="1:4" ht="15">
      <c r="A6" s="12" t="s">
        <v>162</v>
      </c>
      <c r="B6" s="5" t="s">
        <v>409</v>
      </c>
      <c r="C6" s="62"/>
      <c r="D6" s="62"/>
    </row>
    <row r="7" spans="1:4" ht="15">
      <c r="A7" s="12" t="s">
        <v>171</v>
      </c>
      <c r="B7" s="5" t="s">
        <v>409</v>
      </c>
      <c r="C7" s="62"/>
      <c r="D7" s="62"/>
    </row>
    <row r="8" spans="1:4" ht="30">
      <c r="A8" s="12" t="s">
        <v>172</v>
      </c>
      <c r="B8" s="5" t="s">
        <v>409</v>
      </c>
      <c r="C8" s="62"/>
      <c r="D8" s="62"/>
    </row>
    <row r="9" spans="1:4" ht="15">
      <c r="A9" s="12" t="s">
        <v>170</v>
      </c>
      <c r="B9" s="5" t="s">
        <v>409</v>
      </c>
      <c r="C9" s="62"/>
      <c r="D9" s="62"/>
    </row>
    <row r="10" spans="1:4" ht="15">
      <c r="A10" s="12" t="s">
        <v>169</v>
      </c>
      <c r="B10" s="5" t="s">
        <v>409</v>
      </c>
      <c r="C10" s="62"/>
      <c r="D10" s="62"/>
    </row>
    <row r="11" spans="1:4" ht="15">
      <c r="A11" s="12" t="s">
        <v>168</v>
      </c>
      <c r="B11" s="5" t="s">
        <v>409</v>
      </c>
      <c r="C11" s="62"/>
      <c r="D11" s="62"/>
    </row>
    <row r="12" spans="1:4" ht="15">
      <c r="A12" s="12" t="s">
        <v>163</v>
      </c>
      <c r="B12" s="5" t="s">
        <v>409</v>
      </c>
      <c r="C12" s="62"/>
      <c r="D12" s="62"/>
    </row>
    <row r="13" spans="1:4" ht="15">
      <c r="A13" s="12" t="s">
        <v>164</v>
      </c>
      <c r="B13" s="5" t="s">
        <v>409</v>
      </c>
      <c r="C13" s="62"/>
      <c r="D13" s="62"/>
    </row>
    <row r="14" spans="1:4" ht="15">
      <c r="A14" s="12" t="s">
        <v>165</v>
      </c>
      <c r="B14" s="5" t="s">
        <v>409</v>
      </c>
      <c r="C14" s="62"/>
      <c r="D14" s="62"/>
    </row>
    <row r="15" spans="1:4" ht="15">
      <c r="A15" s="12" t="s">
        <v>166</v>
      </c>
      <c r="B15" s="5" t="s">
        <v>409</v>
      </c>
      <c r="C15" s="62"/>
      <c r="D15" s="62"/>
    </row>
    <row r="16" spans="1:4" ht="25.5">
      <c r="A16" s="6" t="s">
        <v>73</v>
      </c>
      <c r="B16" s="7" t="s">
        <v>409</v>
      </c>
      <c r="C16" s="62"/>
      <c r="D16" s="62"/>
    </row>
    <row r="17" spans="1:4" ht="15">
      <c r="A17" s="12" t="s">
        <v>162</v>
      </c>
      <c r="B17" s="5" t="s">
        <v>410</v>
      </c>
      <c r="C17" s="62"/>
      <c r="D17" s="62"/>
    </row>
    <row r="18" spans="1:4" ht="15">
      <c r="A18" s="12" t="s">
        <v>171</v>
      </c>
      <c r="B18" s="5" t="s">
        <v>410</v>
      </c>
      <c r="C18" s="62"/>
      <c r="D18" s="62"/>
    </row>
    <row r="19" spans="1:4" ht="30">
      <c r="A19" s="12" t="s">
        <v>172</v>
      </c>
      <c r="B19" s="5" t="s">
        <v>410</v>
      </c>
      <c r="C19" s="62"/>
      <c r="D19" s="62"/>
    </row>
    <row r="20" spans="1:4" ht="15">
      <c r="A20" s="12" t="s">
        <v>170</v>
      </c>
      <c r="B20" s="5" t="s">
        <v>410</v>
      </c>
      <c r="C20" s="62"/>
      <c r="D20" s="62"/>
    </row>
    <row r="21" spans="1:4" ht="15">
      <c r="A21" s="12" t="s">
        <v>169</v>
      </c>
      <c r="B21" s="5" t="s">
        <v>410</v>
      </c>
      <c r="C21" s="62"/>
      <c r="D21" s="62"/>
    </row>
    <row r="22" spans="1:4" ht="15">
      <c r="A22" s="12" t="s">
        <v>168</v>
      </c>
      <c r="B22" s="5" t="s">
        <v>410</v>
      </c>
      <c r="C22" s="62"/>
      <c r="D22" s="62"/>
    </row>
    <row r="23" spans="1:4" ht="15">
      <c r="A23" s="12" t="s">
        <v>163</v>
      </c>
      <c r="B23" s="5" t="s">
        <v>410</v>
      </c>
      <c r="C23" s="62"/>
      <c r="D23" s="62"/>
    </row>
    <row r="24" spans="1:4" ht="15">
      <c r="A24" s="12" t="s">
        <v>164</v>
      </c>
      <c r="B24" s="5" t="s">
        <v>410</v>
      </c>
      <c r="C24" s="62"/>
      <c r="D24" s="62"/>
    </row>
    <row r="25" spans="1:4" ht="15">
      <c r="A25" s="12" t="s">
        <v>165</v>
      </c>
      <c r="B25" s="5" t="s">
        <v>410</v>
      </c>
      <c r="C25" s="62"/>
      <c r="D25" s="62"/>
    </row>
    <row r="26" spans="1:4" ht="15">
      <c r="A26" s="12" t="s">
        <v>166</v>
      </c>
      <c r="B26" s="5" t="s">
        <v>410</v>
      </c>
      <c r="C26" s="62"/>
      <c r="D26" s="62"/>
    </row>
    <row r="27" spans="1:4" ht="25.5">
      <c r="A27" s="6" t="s">
        <v>130</v>
      </c>
      <c r="B27" s="7" t="s">
        <v>410</v>
      </c>
      <c r="C27" s="62"/>
      <c r="D27" s="62"/>
    </row>
    <row r="28" spans="1:4" ht="15">
      <c r="A28" s="12" t="s">
        <v>162</v>
      </c>
      <c r="B28" s="5" t="s">
        <v>411</v>
      </c>
      <c r="C28" s="62"/>
      <c r="D28" s="62"/>
    </row>
    <row r="29" spans="1:4" ht="15">
      <c r="A29" s="12" t="s">
        <v>171</v>
      </c>
      <c r="B29" s="5" t="s">
        <v>411</v>
      </c>
      <c r="C29" s="62"/>
      <c r="D29" s="62"/>
    </row>
    <row r="30" spans="1:4" ht="30">
      <c r="A30" s="12" t="s">
        <v>172</v>
      </c>
      <c r="B30" s="5" t="s">
        <v>411</v>
      </c>
      <c r="C30" s="62">
        <v>500</v>
      </c>
      <c r="D30" s="62"/>
    </row>
    <row r="31" spans="1:4" ht="15">
      <c r="A31" s="12" t="s">
        <v>170</v>
      </c>
      <c r="B31" s="5" t="s">
        <v>411</v>
      </c>
      <c r="C31" s="62"/>
      <c r="D31" s="62">
        <v>5416</v>
      </c>
    </row>
    <row r="32" spans="1:4" ht="15">
      <c r="A32" s="12" t="s">
        <v>169</v>
      </c>
      <c r="B32" s="5" t="s">
        <v>411</v>
      </c>
      <c r="C32" s="62">
        <v>52000</v>
      </c>
      <c r="D32" s="62">
        <v>57146</v>
      </c>
    </row>
    <row r="33" spans="1:4" ht="15">
      <c r="A33" s="12" t="s">
        <v>168</v>
      </c>
      <c r="B33" s="5" t="s">
        <v>411</v>
      </c>
      <c r="C33" s="62">
        <v>7500</v>
      </c>
      <c r="D33" s="62">
        <v>48206</v>
      </c>
    </row>
    <row r="34" spans="1:4" ht="15">
      <c r="A34" s="12" t="s">
        <v>163</v>
      </c>
      <c r="B34" s="5" t="s">
        <v>411</v>
      </c>
      <c r="C34" s="62"/>
      <c r="D34" s="62"/>
    </row>
    <row r="35" spans="1:4" ht="15">
      <c r="A35" s="12" t="s">
        <v>164</v>
      </c>
      <c r="B35" s="5" t="s">
        <v>411</v>
      </c>
      <c r="C35" s="62">
        <v>2500</v>
      </c>
      <c r="D35" s="62"/>
    </row>
    <row r="36" spans="1:4" ht="15">
      <c r="A36" s="12" t="s">
        <v>165</v>
      </c>
      <c r="B36" s="5" t="s">
        <v>411</v>
      </c>
      <c r="C36" s="62"/>
      <c r="D36" s="62"/>
    </row>
    <row r="37" spans="1:4" ht="15">
      <c r="A37" s="12" t="s">
        <v>166</v>
      </c>
      <c r="B37" s="5" t="s">
        <v>411</v>
      </c>
      <c r="C37" s="62"/>
      <c r="D37" s="62"/>
    </row>
    <row r="38" spans="1:4" ht="15">
      <c r="A38" s="6" t="s">
        <v>129</v>
      </c>
      <c r="B38" s="7" t="s">
        <v>411</v>
      </c>
      <c r="C38" s="61">
        <f>SUM(C28:C37)</f>
        <v>62500</v>
      </c>
      <c r="D38" s="39">
        <f>SUM(D28:D37)</f>
        <v>110768</v>
      </c>
    </row>
    <row r="39" spans="1:4" ht="15">
      <c r="A39" s="12" t="s">
        <v>162</v>
      </c>
      <c r="B39" s="5" t="s">
        <v>417</v>
      </c>
      <c r="C39" s="62"/>
      <c r="D39" s="62"/>
    </row>
    <row r="40" spans="1:4" ht="15">
      <c r="A40" s="12" t="s">
        <v>171</v>
      </c>
      <c r="B40" s="5" t="s">
        <v>417</v>
      </c>
      <c r="C40" s="62"/>
      <c r="D40" s="62"/>
    </row>
    <row r="41" spans="1:4" ht="30">
      <c r="A41" s="12" t="s">
        <v>172</v>
      </c>
      <c r="B41" s="5" t="s">
        <v>417</v>
      </c>
      <c r="C41" s="62"/>
      <c r="D41" s="62"/>
    </row>
    <row r="42" spans="1:4" ht="15">
      <c r="A42" s="12" t="s">
        <v>170</v>
      </c>
      <c r="B42" s="5" t="s">
        <v>417</v>
      </c>
      <c r="C42" s="62"/>
      <c r="D42" s="62"/>
    </row>
    <row r="43" spans="1:4" ht="15">
      <c r="A43" s="12" t="s">
        <v>169</v>
      </c>
      <c r="B43" s="5" t="s">
        <v>417</v>
      </c>
      <c r="C43" s="62"/>
      <c r="D43" s="62"/>
    </row>
    <row r="44" spans="1:4" ht="15">
      <c r="A44" s="12" t="s">
        <v>168</v>
      </c>
      <c r="B44" s="5" t="s">
        <v>417</v>
      </c>
      <c r="C44" s="62"/>
      <c r="D44" s="62"/>
    </row>
    <row r="45" spans="1:4" ht="15">
      <c r="A45" s="12" t="s">
        <v>163</v>
      </c>
      <c r="B45" s="5" t="s">
        <v>417</v>
      </c>
      <c r="C45" s="62"/>
      <c r="D45" s="62"/>
    </row>
    <row r="46" spans="1:4" ht="15">
      <c r="A46" s="12" t="s">
        <v>164</v>
      </c>
      <c r="B46" s="5" t="s">
        <v>417</v>
      </c>
      <c r="C46" s="62"/>
      <c r="D46" s="62"/>
    </row>
    <row r="47" spans="1:4" ht="15">
      <c r="A47" s="12" t="s">
        <v>165</v>
      </c>
      <c r="B47" s="5" t="s">
        <v>417</v>
      </c>
      <c r="C47" s="62"/>
      <c r="D47" s="62"/>
    </row>
    <row r="48" spans="1:4" ht="15">
      <c r="A48" s="12" t="s">
        <v>166</v>
      </c>
      <c r="B48" s="5" t="s">
        <v>417</v>
      </c>
      <c r="C48" s="62"/>
      <c r="D48" s="62"/>
    </row>
    <row r="49" spans="1:4" ht="25.5">
      <c r="A49" s="6" t="s">
        <v>128</v>
      </c>
      <c r="B49" s="7" t="s">
        <v>417</v>
      </c>
      <c r="C49" s="62"/>
      <c r="D49" s="62"/>
    </row>
    <row r="50" spans="1:4" ht="15">
      <c r="A50" s="12" t="s">
        <v>167</v>
      </c>
      <c r="B50" s="5" t="s">
        <v>418</v>
      </c>
      <c r="C50" s="62"/>
      <c r="D50" s="62"/>
    </row>
    <row r="51" spans="1:4" ht="15">
      <c r="A51" s="12" t="s">
        <v>171</v>
      </c>
      <c r="B51" s="5" t="s">
        <v>418</v>
      </c>
      <c r="C51" s="62"/>
      <c r="D51" s="62"/>
    </row>
    <row r="52" spans="1:4" ht="30">
      <c r="A52" s="12" t="s">
        <v>172</v>
      </c>
      <c r="B52" s="5" t="s">
        <v>418</v>
      </c>
      <c r="C52" s="62"/>
      <c r="D52" s="62"/>
    </row>
    <row r="53" spans="1:4" ht="15">
      <c r="A53" s="12" t="s">
        <v>170</v>
      </c>
      <c r="B53" s="5" t="s">
        <v>418</v>
      </c>
      <c r="C53" s="62"/>
      <c r="D53" s="62"/>
    </row>
    <row r="54" spans="1:4" ht="15">
      <c r="A54" s="12" t="s">
        <v>169</v>
      </c>
      <c r="B54" s="5" t="s">
        <v>418</v>
      </c>
      <c r="C54" s="62"/>
      <c r="D54" s="62"/>
    </row>
    <row r="55" spans="1:4" ht="15">
      <c r="A55" s="12" t="s">
        <v>168</v>
      </c>
      <c r="B55" s="5" t="s">
        <v>418</v>
      </c>
      <c r="C55" s="62"/>
      <c r="D55" s="62"/>
    </row>
    <row r="56" spans="1:4" ht="15">
      <c r="A56" s="12" t="s">
        <v>163</v>
      </c>
      <c r="B56" s="5" t="s">
        <v>418</v>
      </c>
      <c r="C56" s="62"/>
      <c r="D56" s="62"/>
    </row>
    <row r="57" spans="1:4" ht="15">
      <c r="A57" s="12" t="s">
        <v>164</v>
      </c>
      <c r="B57" s="5" t="s">
        <v>418</v>
      </c>
      <c r="C57" s="62"/>
      <c r="D57" s="62"/>
    </row>
    <row r="58" spans="1:4" ht="15">
      <c r="A58" s="12" t="s">
        <v>165</v>
      </c>
      <c r="B58" s="5" t="s">
        <v>418</v>
      </c>
      <c r="C58" s="62"/>
      <c r="D58" s="62"/>
    </row>
    <row r="59" spans="1:4" ht="15">
      <c r="A59" s="12" t="s">
        <v>166</v>
      </c>
      <c r="B59" s="5" t="s">
        <v>418</v>
      </c>
      <c r="C59" s="62"/>
      <c r="D59" s="62"/>
    </row>
    <row r="60" spans="1:4" ht="25.5">
      <c r="A60" s="6" t="s">
        <v>131</v>
      </c>
      <c r="B60" s="7" t="s">
        <v>418</v>
      </c>
      <c r="C60" s="62"/>
      <c r="D60" s="62"/>
    </row>
    <row r="61" spans="1:4" ht="15">
      <c r="A61" s="12" t="s">
        <v>162</v>
      </c>
      <c r="B61" s="5" t="s">
        <v>419</v>
      </c>
      <c r="C61" s="62"/>
      <c r="D61" s="62"/>
    </row>
    <row r="62" spans="1:4" ht="15">
      <c r="A62" s="12" t="s">
        <v>171</v>
      </c>
      <c r="B62" s="5" t="s">
        <v>419</v>
      </c>
      <c r="C62" s="62"/>
      <c r="D62" s="62"/>
    </row>
    <row r="63" spans="1:4" ht="30">
      <c r="A63" s="12" t="s">
        <v>172</v>
      </c>
      <c r="B63" s="5" t="s">
        <v>419</v>
      </c>
      <c r="C63" s="62">
        <v>69150</v>
      </c>
      <c r="D63" s="62"/>
    </row>
    <row r="64" spans="1:4" ht="15">
      <c r="A64" s="12" t="s">
        <v>170</v>
      </c>
      <c r="B64" s="5" t="s">
        <v>419</v>
      </c>
      <c r="C64" s="62">
        <v>3227</v>
      </c>
      <c r="D64" s="62">
        <v>7500</v>
      </c>
    </row>
    <row r="65" spans="1:4" ht="15">
      <c r="A65" s="12" t="s">
        <v>169</v>
      </c>
      <c r="B65" s="5" t="s">
        <v>419</v>
      </c>
      <c r="C65" s="62"/>
      <c r="D65" s="62"/>
    </row>
    <row r="66" spans="1:4" ht="15">
      <c r="A66" s="12" t="s">
        <v>168</v>
      </c>
      <c r="B66" s="5" t="s">
        <v>419</v>
      </c>
      <c r="C66" s="62"/>
      <c r="D66" s="62">
        <v>8182</v>
      </c>
    </row>
    <row r="67" spans="1:4" ht="15">
      <c r="A67" s="12" t="s">
        <v>163</v>
      </c>
      <c r="B67" s="5" t="s">
        <v>419</v>
      </c>
      <c r="C67" s="62"/>
      <c r="D67" s="62"/>
    </row>
    <row r="68" spans="1:4" ht="15">
      <c r="A68" s="12" t="s">
        <v>164</v>
      </c>
      <c r="B68" s="5" t="s">
        <v>419</v>
      </c>
      <c r="C68" s="62"/>
      <c r="D68" s="62"/>
    </row>
    <row r="69" spans="1:4" ht="15">
      <c r="A69" s="12" t="s">
        <v>165</v>
      </c>
      <c r="B69" s="5" t="s">
        <v>419</v>
      </c>
      <c r="C69" s="62"/>
      <c r="D69" s="62"/>
    </row>
    <row r="70" spans="1:4" ht="15">
      <c r="A70" s="12" t="s">
        <v>166</v>
      </c>
      <c r="B70" s="5" t="s">
        <v>419</v>
      </c>
      <c r="C70" s="62"/>
      <c r="D70" s="62"/>
    </row>
    <row r="71" spans="1:4" ht="15">
      <c r="A71" s="6" t="s">
        <v>78</v>
      </c>
      <c r="B71" s="7" t="s">
        <v>419</v>
      </c>
      <c r="C71" s="61">
        <f>SUM(C63:C70)</f>
        <v>72377</v>
      </c>
      <c r="D71" s="39">
        <f>SUM(D61:D70)</f>
        <v>15682</v>
      </c>
    </row>
    <row r="72" spans="1:4" ht="15">
      <c r="A72" s="12" t="s">
        <v>173</v>
      </c>
      <c r="B72" s="4" t="s">
        <v>595</v>
      </c>
      <c r="C72" s="62"/>
      <c r="D72" s="62"/>
    </row>
    <row r="73" spans="1:4" ht="15">
      <c r="A73" s="12" t="s">
        <v>174</v>
      </c>
      <c r="B73" s="4" t="s">
        <v>595</v>
      </c>
      <c r="C73" s="62">
        <v>1200</v>
      </c>
      <c r="D73" s="62">
        <v>1200</v>
      </c>
    </row>
    <row r="74" spans="1:4" ht="15">
      <c r="A74" s="12" t="s">
        <v>182</v>
      </c>
      <c r="B74" s="4" t="s">
        <v>595</v>
      </c>
      <c r="C74" s="62"/>
      <c r="D74" s="62"/>
    </row>
    <row r="75" spans="1:4" ht="15">
      <c r="A75" s="4" t="s">
        <v>181</v>
      </c>
      <c r="B75" s="4" t="s">
        <v>595</v>
      </c>
      <c r="C75" s="62"/>
      <c r="D75" s="62"/>
    </row>
    <row r="76" spans="1:4" ht="15">
      <c r="A76" s="4" t="s">
        <v>180</v>
      </c>
      <c r="B76" s="4" t="s">
        <v>595</v>
      </c>
      <c r="C76" s="62"/>
      <c r="D76" s="62"/>
    </row>
    <row r="77" spans="1:4" ht="15">
      <c r="A77" s="4" t="s">
        <v>179</v>
      </c>
      <c r="B77" s="4" t="s">
        <v>595</v>
      </c>
      <c r="C77" s="62"/>
      <c r="D77" s="62"/>
    </row>
    <row r="78" spans="1:4" ht="15">
      <c r="A78" s="12" t="s">
        <v>178</v>
      </c>
      <c r="B78" s="4" t="s">
        <v>595</v>
      </c>
      <c r="C78" s="62"/>
      <c r="D78" s="62"/>
    </row>
    <row r="79" spans="1:4" ht="15">
      <c r="A79" s="12" t="s">
        <v>183</v>
      </c>
      <c r="B79" s="4" t="s">
        <v>595</v>
      </c>
      <c r="C79" s="62"/>
      <c r="D79" s="62"/>
    </row>
    <row r="80" spans="1:4" ht="15">
      <c r="A80" s="12" t="s">
        <v>175</v>
      </c>
      <c r="B80" s="4" t="s">
        <v>595</v>
      </c>
      <c r="C80" s="62"/>
      <c r="D80" s="62"/>
    </row>
    <row r="81" spans="1:4" ht="15">
      <c r="A81" s="12" t="s">
        <v>176</v>
      </c>
      <c r="B81" s="4" t="s">
        <v>595</v>
      </c>
      <c r="C81" s="62"/>
      <c r="D81" s="62"/>
    </row>
    <row r="82" spans="1:4" ht="25.5">
      <c r="A82" s="6" t="s">
        <v>132</v>
      </c>
      <c r="B82" s="6" t="s">
        <v>595</v>
      </c>
      <c r="C82" s="61">
        <f>SUM(C72:C81)</f>
        <v>1200</v>
      </c>
      <c r="D82" s="39">
        <f>SUM(D72:D81)</f>
        <v>1200</v>
      </c>
    </row>
    <row r="83" spans="1:4" ht="15">
      <c r="A83" s="12" t="s">
        <v>173</v>
      </c>
      <c r="B83" s="4" t="s">
        <v>599</v>
      </c>
      <c r="C83" s="62"/>
      <c r="D83" s="62"/>
    </row>
    <row r="84" spans="1:4" ht="15">
      <c r="A84" s="12" t="s">
        <v>174</v>
      </c>
      <c r="B84" s="4" t="s">
        <v>599</v>
      </c>
      <c r="C84" s="62"/>
      <c r="D84" s="62"/>
    </row>
    <row r="85" spans="1:4" ht="15">
      <c r="A85" s="12" t="s">
        <v>182</v>
      </c>
      <c r="B85" s="4" t="s">
        <v>599</v>
      </c>
      <c r="C85" s="62"/>
      <c r="D85" s="62"/>
    </row>
    <row r="86" spans="1:4" ht="15">
      <c r="A86" s="4" t="s">
        <v>598</v>
      </c>
      <c r="B86" s="4" t="s">
        <v>599</v>
      </c>
      <c r="C86" s="62"/>
      <c r="D86" s="62">
        <v>140</v>
      </c>
    </row>
    <row r="87" spans="1:4" ht="15">
      <c r="A87" s="4" t="s">
        <v>180</v>
      </c>
      <c r="B87" s="4" t="s">
        <v>599</v>
      </c>
      <c r="C87" s="62"/>
      <c r="D87" s="62"/>
    </row>
    <row r="88" spans="1:4" ht="15">
      <c r="A88" s="4" t="s">
        <v>179</v>
      </c>
      <c r="B88" s="4" t="s">
        <v>599</v>
      </c>
      <c r="C88" s="62"/>
      <c r="D88" s="62"/>
    </row>
    <row r="89" spans="1:4" ht="15">
      <c r="A89" s="12" t="s">
        <v>178</v>
      </c>
      <c r="B89" s="4" t="s">
        <v>599</v>
      </c>
      <c r="C89" s="62"/>
      <c r="D89" s="62">
        <v>402</v>
      </c>
    </row>
    <row r="90" spans="1:4" ht="15">
      <c r="A90" s="12" t="s">
        <v>177</v>
      </c>
      <c r="B90" s="4" t="s">
        <v>599</v>
      </c>
      <c r="C90" s="62"/>
      <c r="D90" s="62"/>
    </row>
    <row r="91" spans="1:4" ht="15">
      <c r="A91" s="12" t="s">
        <v>175</v>
      </c>
      <c r="B91" s="4" t="s">
        <v>599</v>
      </c>
      <c r="C91" s="62"/>
      <c r="D91" s="62"/>
    </row>
    <row r="92" spans="1:4" ht="15">
      <c r="A92" s="12" t="s">
        <v>176</v>
      </c>
      <c r="B92" s="4" t="s">
        <v>599</v>
      </c>
      <c r="C92" s="62"/>
      <c r="D92" s="62"/>
    </row>
    <row r="93" spans="1:4" ht="15">
      <c r="A93" s="14" t="s">
        <v>133</v>
      </c>
      <c r="B93" s="6" t="s">
        <v>599</v>
      </c>
      <c r="C93" s="62"/>
      <c r="D93" s="61">
        <f>SUM(D83:D92)</f>
        <v>542</v>
      </c>
    </row>
    <row r="94" spans="1:4" ht="15">
      <c r="A94" s="12" t="s">
        <v>173</v>
      </c>
      <c r="B94" s="4" t="s">
        <v>576</v>
      </c>
      <c r="C94" s="62"/>
      <c r="D94" s="62"/>
    </row>
    <row r="95" spans="1:4" ht="15">
      <c r="A95" s="12" t="s">
        <v>174</v>
      </c>
      <c r="B95" s="4" t="s">
        <v>576</v>
      </c>
      <c r="C95" s="62"/>
      <c r="D95" s="62"/>
    </row>
    <row r="96" spans="1:4" ht="15">
      <c r="A96" s="12" t="s">
        <v>182</v>
      </c>
      <c r="B96" s="4" t="s">
        <v>576</v>
      </c>
      <c r="C96" s="62">
        <v>80</v>
      </c>
      <c r="D96" s="62"/>
    </row>
    <row r="97" spans="1:4" ht="15">
      <c r="A97" s="4" t="s">
        <v>181</v>
      </c>
      <c r="B97" s="4" t="s">
        <v>576</v>
      </c>
      <c r="C97" s="62"/>
      <c r="D97" s="62"/>
    </row>
    <row r="98" spans="1:4" ht="15">
      <c r="A98" s="4" t="s">
        <v>180</v>
      </c>
      <c r="B98" s="4" t="s">
        <v>576</v>
      </c>
      <c r="C98" s="62"/>
      <c r="D98" s="62"/>
    </row>
    <row r="99" spans="1:4" ht="15">
      <c r="A99" s="4" t="s">
        <v>179</v>
      </c>
      <c r="B99" s="4" t="s">
        <v>576</v>
      </c>
      <c r="C99" s="62">
        <v>19434</v>
      </c>
      <c r="D99" s="62"/>
    </row>
    <row r="100" spans="1:4" ht="15">
      <c r="A100" s="12" t="s">
        <v>178</v>
      </c>
      <c r="B100" s="4" t="s">
        <v>576</v>
      </c>
      <c r="C100" s="62"/>
      <c r="D100" s="62"/>
    </row>
    <row r="101" spans="1:4" ht="15">
      <c r="A101" s="12" t="s">
        <v>183</v>
      </c>
      <c r="B101" s="4" t="s">
        <v>576</v>
      </c>
      <c r="C101" s="62"/>
      <c r="D101" s="62"/>
    </row>
    <row r="102" spans="1:4" ht="15">
      <c r="A102" s="12" t="s">
        <v>175</v>
      </c>
      <c r="B102" s="4" t="s">
        <v>576</v>
      </c>
      <c r="C102" s="62"/>
      <c r="D102" s="62"/>
    </row>
    <row r="103" spans="1:4" ht="15">
      <c r="A103" s="12" t="s">
        <v>176</v>
      </c>
      <c r="B103" s="4" t="s">
        <v>576</v>
      </c>
      <c r="C103" s="62"/>
      <c r="D103" s="62"/>
    </row>
    <row r="104" spans="1:4" ht="25.5">
      <c r="A104" s="6" t="s">
        <v>134</v>
      </c>
      <c r="B104" s="7" t="s">
        <v>576</v>
      </c>
      <c r="C104" s="61">
        <f>SUM(C94:C103)</f>
        <v>19514</v>
      </c>
      <c r="D104" s="39">
        <f>SUM(D94:D103)</f>
        <v>0</v>
      </c>
    </row>
    <row r="105" spans="1:4" ht="15">
      <c r="A105" s="12" t="s">
        <v>173</v>
      </c>
      <c r="B105" s="4" t="s">
        <v>467</v>
      </c>
      <c r="C105" s="62"/>
      <c r="D105" s="62"/>
    </row>
    <row r="106" spans="1:4" ht="15">
      <c r="A106" s="12" t="s">
        <v>174</v>
      </c>
      <c r="B106" s="4" t="s">
        <v>467</v>
      </c>
      <c r="C106" s="62"/>
      <c r="D106" s="62"/>
    </row>
    <row r="107" spans="1:4" ht="15">
      <c r="A107" s="12" t="s">
        <v>182</v>
      </c>
      <c r="B107" s="4" t="s">
        <v>467</v>
      </c>
      <c r="C107" s="62"/>
      <c r="D107" s="62"/>
    </row>
    <row r="108" spans="1:4" ht="15">
      <c r="A108" s="4" t="s">
        <v>181</v>
      </c>
      <c r="B108" s="4" t="s">
        <v>467</v>
      </c>
      <c r="C108" s="62"/>
      <c r="D108" s="62"/>
    </row>
    <row r="109" spans="1:4" ht="15">
      <c r="A109" s="4" t="s">
        <v>180</v>
      </c>
      <c r="B109" s="4" t="s">
        <v>467</v>
      </c>
      <c r="C109" s="62"/>
      <c r="D109" s="62"/>
    </row>
    <row r="110" spans="1:4" ht="15">
      <c r="A110" s="4" t="s">
        <v>179</v>
      </c>
      <c r="B110" s="4" t="s">
        <v>467</v>
      </c>
      <c r="C110" s="62"/>
      <c r="D110" s="62"/>
    </row>
    <row r="111" spans="1:4" ht="15">
      <c r="A111" s="12" t="s">
        <v>178</v>
      </c>
      <c r="B111" s="4" t="s">
        <v>467</v>
      </c>
      <c r="C111" s="62"/>
      <c r="D111" s="62"/>
    </row>
    <row r="112" spans="1:4" ht="15">
      <c r="A112" s="14" t="s">
        <v>135</v>
      </c>
      <c r="B112" s="7" t="s">
        <v>467</v>
      </c>
      <c r="C112" s="62"/>
      <c r="D112" s="62"/>
    </row>
  </sheetData>
  <sheetProtection/>
  <mergeCells count="3">
    <mergeCell ref="A1:C1"/>
    <mergeCell ref="A2:C2"/>
    <mergeCell ref="C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3">
      <selection activeCell="D32" sqref="D32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8.57421875" style="0" customWidth="1"/>
  </cols>
  <sheetData>
    <row r="1" spans="1:3" ht="24" customHeight="1">
      <c r="A1" s="220" t="s">
        <v>589</v>
      </c>
      <c r="B1" s="221"/>
      <c r="C1" s="221"/>
    </row>
    <row r="2" spans="1:3" ht="26.25" customHeight="1">
      <c r="A2" s="229" t="s">
        <v>782</v>
      </c>
      <c r="B2" s="221"/>
      <c r="C2" s="221"/>
    </row>
    <row r="3" spans="2:3" ht="15">
      <c r="B3" s="231" t="s">
        <v>783</v>
      </c>
      <c r="C3" s="231"/>
    </row>
    <row r="4" spans="1:4" ht="25.5">
      <c r="A4" s="61" t="s">
        <v>192</v>
      </c>
      <c r="B4" s="2" t="s">
        <v>221</v>
      </c>
      <c r="C4" s="364" t="s">
        <v>197</v>
      </c>
      <c r="D4" s="186" t="s">
        <v>583</v>
      </c>
    </row>
    <row r="5" spans="1:4" ht="15">
      <c r="A5" s="4" t="s">
        <v>784</v>
      </c>
      <c r="B5" s="4" t="s">
        <v>426</v>
      </c>
      <c r="C5" s="365"/>
      <c r="D5" s="62"/>
    </row>
    <row r="6" spans="1:4" ht="15">
      <c r="A6" s="4" t="s">
        <v>785</v>
      </c>
      <c r="B6" s="4" t="s">
        <v>426</v>
      </c>
      <c r="C6" s="365"/>
      <c r="D6" s="62"/>
    </row>
    <row r="7" spans="1:4" ht="15">
      <c r="A7" s="4" t="s">
        <v>786</v>
      </c>
      <c r="B7" s="4" t="s">
        <v>426</v>
      </c>
      <c r="C7" s="365">
        <v>6000</v>
      </c>
      <c r="D7" s="62">
        <v>5699</v>
      </c>
    </row>
    <row r="8" spans="1:4" ht="15">
      <c r="A8" s="4" t="s">
        <v>787</v>
      </c>
      <c r="B8" s="4" t="s">
        <v>426</v>
      </c>
      <c r="C8" s="365"/>
      <c r="D8" s="62"/>
    </row>
    <row r="9" spans="1:4" ht="15">
      <c r="A9" s="6" t="s">
        <v>83</v>
      </c>
      <c r="B9" s="7" t="s">
        <v>426</v>
      </c>
      <c r="C9" s="366">
        <f>SUM(C5:C8)</f>
        <v>6000</v>
      </c>
      <c r="D9" s="61">
        <f>SUM(D5:D8)</f>
        <v>5699</v>
      </c>
    </row>
    <row r="10" spans="1:4" ht="15">
      <c r="A10" s="4" t="s">
        <v>84</v>
      </c>
      <c r="B10" s="5" t="s">
        <v>427</v>
      </c>
      <c r="C10" s="367">
        <f>C11+C12</f>
        <v>235000</v>
      </c>
      <c r="D10" s="333">
        <f>D11+D12</f>
        <v>261297</v>
      </c>
    </row>
    <row r="11" spans="1:4" ht="27">
      <c r="A11" s="334" t="s">
        <v>788</v>
      </c>
      <c r="B11" s="334" t="s">
        <v>427</v>
      </c>
      <c r="C11" s="368">
        <v>235000</v>
      </c>
      <c r="D11" s="178">
        <v>261297</v>
      </c>
    </row>
    <row r="12" spans="1:4" ht="27">
      <c r="A12" s="334" t="s">
        <v>789</v>
      </c>
      <c r="B12" s="334" t="s">
        <v>427</v>
      </c>
      <c r="C12" s="368"/>
      <c r="D12" s="178"/>
    </row>
    <row r="13" spans="1:4" ht="15">
      <c r="A13" s="12" t="s">
        <v>86</v>
      </c>
      <c r="B13" s="33" t="s">
        <v>431</v>
      </c>
      <c r="C13" s="369">
        <f>C15</f>
        <v>17000</v>
      </c>
      <c r="D13" s="335">
        <f>D15</f>
        <v>17000</v>
      </c>
    </row>
    <row r="14" spans="1:4" ht="27">
      <c r="A14" s="334" t="s">
        <v>790</v>
      </c>
      <c r="B14" s="334" t="s">
        <v>431</v>
      </c>
      <c r="C14" s="368"/>
      <c r="D14" s="178"/>
    </row>
    <row r="15" spans="1:4" ht="27">
      <c r="A15" s="334" t="s">
        <v>791</v>
      </c>
      <c r="B15" s="334" t="s">
        <v>431</v>
      </c>
      <c r="C15" s="368">
        <v>17000</v>
      </c>
      <c r="D15" s="178">
        <v>17000</v>
      </c>
    </row>
    <row r="16" spans="1:4" ht="15">
      <c r="A16" s="334" t="s">
        <v>792</v>
      </c>
      <c r="B16" s="334" t="s">
        <v>431</v>
      </c>
      <c r="C16" s="368"/>
      <c r="D16" s="178"/>
    </row>
    <row r="17" spans="1:4" ht="15">
      <c r="A17" s="334" t="s">
        <v>793</v>
      </c>
      <c r="B17" s="334" t="s">
        <v>431</v>
      </c>
      <c r="C17" s="368"/>
      <c r="D17" s="178"/>
    </row>
    <row r="18" spans="1:4" ht="15">
      <c r="A18" s="12" t="s">
        <v>794</v>
      </c>
      <c r="B18" s="33" t="s">
        <v>432</v>
      </c>
      <c r="C18" s="369">
        <f>C19+C20</f>
        <v>200</v>
      </c>
      <c r="D18" s="335">
        <f>D19+D20</f>
        <v>200</v>
      </c>
    </row>
    <row r="19" spans="1:4" ht="15">
      <c r="A19" s="334" t="s">
        <v>795</v>
      </c>
      <c r="B19" s="334" t="s">
        <v>432</v>
      </c>
      <c r="C19" s="368">
        <v>200</v>
      </c>
      <c r="D19" s="178">
        <v>200</v>
      </c>
    </row>
    <row r="20" spans="1:4" ht="15">
      <c r="A20" s="334" t="s">
        <v>796</v>
      </c>
      <c r="B20" s="334" t="s">
        <v>432</v>
      </c>
      <c r="C20" s="368"/>
      <c r="D20" s="178"/>
    </row>
    <row r="21" spans="1:4" ht="15">
      <c r="A21" s="14" t="s">
        <v>115</v>
      </c>
      <c r="B21" s="13" t="s">
        <v>433</v>
      </c>
      <c r="C21" s="370">
        <f>C9+C10+C13+C18</f>
        <v>258200</v>
      </c>
      <c r="D21" s="192">
        <f>D9+D10+D13+D18</f>
        <v>284196</v>
      </c>
    </row>
    <row r="22" spans="1:4" ht="15">
      <c r="A22" s="4" t="s">
        <v>797</v>
      </c>
      <c r="B22" s="4" t="s">
        <v>434</v>
      </c>
      <c r="C22" s="365"/>
      <c r="D22" s="62"/>
    </row>
    <row r="23" spans="1:4" ht="15">
      <c r="A23" s="4" t="s">
        <v>798</v>
      </c>
      <c r="B23" s="4" t="s">
        <v>434</v>
      </c>
      <c r="C23" s="365"/>
      <c r="D23" s="62"/>
    </row>
    <row r="24" spans="1:4" ht="15">
      <c r="A24" s="4" t="s">
        <v>799</v>
      </c>
      <c r="B24" s="4" t="s">
        <v>434</v>
      </c>
      <c r="C24" s="365"/>
      <c r="D24" s="62"/>
    </row>
    <row r="25" spans="1:4" ht="15">
      <c r="A25" s="4" t="s">
        <v>800</v>
      </c>
      <c r="B25" s="4" t="s">
        <v>434</v>
      </c>
      <c r="C25" s="365"/>
      <c r="D25" s="62"/>
    </row>
    <row r="26" spans="1:4" ht="15">
      <c r="A26" s="4" t="s">
        <v>801</v>
      </c>
      <c r="B26" s="4" t="s">
        <v>434</v>
      </c>
      <c r="C26" s="365"/>
      <c r="D26" s="62"/>
    </row>
    <row r="27" spans="1:4" ht="15">
      <c r="A27" s="4" t="s">
        <v>802</v>
      </c>
      <c r="B27" s="4" t="s">
        <v>434</v>
      </c>
      <c r="C27" s="365"/>
      <c r="D27" s="62"/>
    </row>
    <row r="28" spans="1:4" ht="15">
      <c r="A28" s="4" t="s">
        <v>803</v>
      </c>
      <c r="B28" s="4" t="s">
        <v>434</v>
      </c>
      <c r="C28" s="365"/>
      <c r="D28" s="62"/>
    </row>
    <row r="29" spans="1:4" ht="15">
      <c r="A29" s="4" t="s">
        <v>804</v>
      </c>
      <c r="B29" s="4" t="s">
        <v>434</v>
      </c>
      <c r="C29" s="365"/>
      <c r="D29" s="62"/>
    </row>
    <row r="30" spans="1:4" ht="45">
      <c r="A30" s="4" t="s">
        <v>805</v>
      </c>
      <c r="B30" s="4" t="s">
        <v>434</v>
      </c>
      <c r="C30" s="365"/>
      <c r="D30" s="62"/>
    </row>
    <row r="31" spans="1:4" ht="15">
      <c r="A31" s="4" t="s">
        <v>806</v>
      </c>
      <c r="B31" s="4" t="s">
        <v>434</v>
      </c>
      <c r="C31" s="365">
        <v>1800</v>
      </c>
      <c r="D31" s="62">
        <v>469</v>
      </c>
    </row>
    <row r="32" spans="1:4" ht="15.75" thickBot="1">
      <c r="A32" s="336" t="s">
        <v>88</v>
      </c>
      <c r="B32" s="337" t="s">
        <v>434</v>
      </c>
      <c r="C32" s="371">
        <f>SUM(C22:C31)</f>
        <v>1800</v>
      </c>
      <c r="D32" s="373">
        <f>SUM(D22:D31)</f>
        <v>469</v>
      </c>
    </row>
    <row r="33" spans="1:4" ht="16.5" thickBot="1">
      <c r="A33" s="338" t="s">
        <v>807</v>
      </c>
      <c r="B33" s="339" t="s">
        <v>435</v>
      </c>
      <c r="C33" s="372">
        <f>C21+C32</f>
        <v>260000</v>
      </c>
      <c r="D33" s="374">
        <f>D21+D32</f>
        <v>284665</v>
      </c>
    </row>
  </sheetData>
  <sheetProtection/>
  <mergeCells count="3">
    <mergeCell ref="A1:C1"/>
    <mergeCell ref="A2:C2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"/>
  <sheetViews>
    <sheetView tabSelected="1" zoomScalePageLayoutView="0" workbookViewId="0" topLeftCell="B1">
      <selection activeCell="C43" sqref="C43"/>
    </sheetView>
  </sheetViews>
  <sheetFormatPr defaultColWidth="9.140625" defaultRowHeight="15"/>
  <cols>
    <col min="1" max="1" width="142.421875" style="340" customWidth="1"/>
    <col min="2" max="2" width="15.57421875" style="340" customWidth="1"/>
    <col min="3" max="3" width="123.57421875" style="340" customWidth="1"/>
    <col min="4" max="4" width="20.57421875" style="340" customWidth="1"/>
    <col min="5" max="5" width="15.7109375" style="340" customWidth="1"/>
    <col min="6" max="6" width="11.8515625" style="340" customWidth="1"/>
    <col min="7" max="7" width="17.8515625" style="361" customWidth="1"/>
    <col min="8" max="16384" width="9.140625" style="340" customWidth="1"/>
  </cols>
  <sheetData>
    <row r="1" spans="2:7" ht="15" customHeight="1">
      <c r="B1" s="341" t="s">
        <v>808</v>
      </c>
      <c r="C1" s="341"/>
      <c r="D1" s="341"/>
      <c r="E1" s="341"/>
      <c r="F1" s="341"/>
      <c r="G1" s="341"/>
    </row>
    <row r="2" spans="1:9" ht="15">
      <c r="A2" s="340" t="s">
        <v>809</v>
      </c>
      <c r="F2" s="231" t="s">
        <v>810</v>
      </c>
      <c r="G2" s="231"/>
      <c r="H2" s="342"/>
      <c r="I2" s="342"/>
    </row>
    <row r="3" spans="1:7" s="343" customFormat="1" ht="12.75">
      <c r="A3" s="343" t="s">
        <v>811</v>
      </c>
      <c r="B3" s="344" t="s">
        <v>812</v>
      </c>
      <c r="C3" s="344" t="s">
        <v>813</v>
      </c>
      <c r="D3" s="345" t="s">
        <v>814</v>
      </c>
      <c r="E3" s="345" t="s">
        <v>815</v>
      </c>
      <c r="F3" s="345" t="s">
        <v>816</v>
      </c>
      <c r="G3" s="345" t="s">
        <v>817</v>
      </c>
    </row>
    <row r="4" spans="1:8" ht="12.75">
      <c r="A4" s="340" t="s">
        <v>818</v>
      </c>
      <c r="B4" s="346" t="s">
        <v>819</v>
      </c>
      <c r="C4" s="346" t="s">
        <v>820</v>
      </c>
      <c r="D4" s="346" t="s">
        <v>821</v>
      </c>
      <c r="E4" s="347">
        <v>4580000</v>
      </c>
      <c r="F4" s="348">
        <v>19.29</v>
      </c>
      <c r="G4" s="349">
        <v>88348200</v>
      </c>
      <c r="H4" s="350"/>
    </row>
    <row r="5" spans="1:7" ht="12.75">
      <c r="A5" s="340" t="s">
        <v>822</v>
      </c>
      <c r="B5" s="346" t="s">
        <v>823</v>
      </c>
      <c r="C5" s="346" t="s">
        <v>824</v>
      </c>
      <c r="D5" s="346" t="s">
        <v>825</v>
      </c>
      <c r="E5" s="347" t="s">
        <v>809</v>
      </c>
      <c r="F5" s="348" t="s">
        <v>809</v>
      </c>
      <c r="G5" s="347">
        <v>61153825</v>
      </c>
    </row>
    <row r="6" spans="1:7" ht="12.75">
      <c r="A6" s="340" t="s">
        <v>826</v>
      </c>
      <c r="B6" s="346"/>
      <c r="C6" s="346"/>
      <c r="D6" s="346"/>
      <c r="E6" s="347"/>
      <c r="F6" s="348"/>
      <c r="G6" s="346"/>
    </row>
    <row r="7" spans="1:7" ht="12.75">
      <c r="A7" s="340" t="s">
        <v>827</v>
      </c>
      <c r="B7" s="346" t="s">
        <v>828</v>
      </c>
      <c r="C7" s="346" t="s">
        <v>829</v>
      </c>
      <c r="D7" s="346" t="s">
        <v>825</v>
      </c>
      <c r="E7" s="347" t="s">
        <v>809</v>
      </c>
      <c r="F7" s="348" t="s">
        <v>809</v>
      </c>
      <c r="G7" s="349">
        <v>29290602</v>
      </c>
    </row>
    <row r="8" spans="1:7" ht="12.75">
      <c r="A8" s="340" t="s">
        <v>830</v>
      </c>
      <c r="B8" s="346" t="s">
        <v>831</v>
      </c>
      <c r="C8" s="346" t="s">
        <v>832</v>
      </c>
      <c r="D8" s="346" t="s">
        <v>833</v>
      </c>
      <c r="E8" s="347">
        <v>22300</v>
      </c>
      <c r="F8" s="348" t="s">
        <v>809</v>
      </c>
      <c r="G8" s="347">
        <v>9729490</v>
      </c>
    </row>
    <row r="9" spans="1:7" ht="12.75">
      <c r="A9" s="340" t="s">
        <v>834</v>
      </c>
      <c r="B9" s="346" t="s">
        <v>835</v>
      </c>
      <c r="C9" s="346" t="s">
        <v>836</v>
      </c>
      <c r="D9" s="346" t="s">
        <v>837</v>
      </c>
      <c r="E9" s="347" t="s">
        <v>809</v>
      </c>
      <c r="F9" s="348" t="s">
        <v>809</v>
      </c>
      <c r="G9" s="347">
        <v>13728000</v>
      </c>
    </row>
    <row r="10" spans="1:7" ht="12.75">
      <c r="A10" s="340" t="s">
        <v>838</v>
      </c>
      <c r="B10" s="346" t="s">
        <v>839</v>
      </c>
      <c r="C10" s="346" t="s">
        <v>840</v>
      </c>
      <c r="D10" s="346" t="s">
        <v>841</v>
      </c>
      <c r="E10" s="347" t="s">
        <v>809</v>
      </c>
      <c r="F10" s="348" t="s">
        <v>809</v>
      </c>
      <c r="G10" s="347">
        <v>593952</v>
      </c>
    </row>
    <row r="11" spans="1:7" ht="12.75">
      <c r="A11" s="340" t="s">
        <v>842</v>
      </c>
      <c r="B11" s="346" t="s">
        <v>843</v>
      </c>
      <c r="C11" s="346" t="s">
        <v>844</v>
      </c>
      <c r="D11" s="346" t="s">
        <v>837</v>
      </c>
      <c r="E11" s="347" t="s">
        <v>809</v>
      </c>
      <c r="F11" s="348" t="s">
        <v>809</v>
      </c>
      <c r="G11" s="347">
        <v>5239160</v>
      </c>
    </row>
    <row r="12" spans="1:7" ht="12.75">
      <c r="A12" s="340" t="s">
        <v>845</v>
      </c>
      <c r="B12" s="346" t="s">
        <v>846</v>
      </c>
      <c r="C12" s="346" t="s">
        <v>847</v>
      </c>
      <c r="D12" s="346" t="s">
        <v>825</v>
      </c>
      <c r="E12" s="347" t="s">
        <v>809</v>
      </c>
      <c r="F12" s="348" t="s">
        <v>809</v>
      </c>
      <c r="G12" s="347">
        <v>0</v>
      </c>
    </row>
    <row r="13" spans="1:7" ht="12.75">
      <c r="A13" s="340" t="s">
        <v>848</v>
      </c>
      <c r="B13" s="346" t="s">
        <v>849</v>
      </c>
      <c r="C13" s="346" t="s">
        <v>850</v>
      </c>
      <c r="D13" s="346" t="s">
        <v>825</v>
      </c>
      <c r="E13" s="347">
        <v>22300</v>
      </c>
      <c r="F13" s="348" t="s">
        <v>809</v>
      </c>
      <c r="G13" s="347">
        <v>0</v>
      </c>
    </row>
    <row r="14" spans="1:7" ht="12.75">
      <c r="A14" s="340" t="s">
        <v>851</v>
      </c>
      <c r="B14" s="346" t="s">
        <v>852</v>
      </c>
      <c r="C14" s="346" t="s">
        <v>853</v>
      </c>
      <c r="D14" s="346" t="s">
        <v>825</v>
      </c>
      <c r="E14" s="347" t="s">
        <v>809</v>
      </c>
      <c r="F14" s="348" t="s">
        <v>809</v>
      </c>
      <c r="G14" s="347">
        <v>0</v>
      </c>
    </row>
    <row r="15" spans="1:7" ht="12.75">
      <c r="A15" s="340" t="s">
        <v>854</v>
      </c>
      <c r="B15" s="346" t="s">
        <v>855</v>
      </c>
      <c r="C15" s="346" t="s">
        <v>856</v>
      </c>
      <c r="D15" s="346" t="s">
        <v>825</v>
      </c>
      <c r="E15" s="347" t="s">
        <v>809</v>
      </c>
      <c r="F15" s="348" t="s">
        <v>809</v>
      </c>
      <c r="G15" s="347">
        <v>0</v>
      </c>
    </row>
    <row r="16" spans="1:7" ht="12.75">
      <c r="A16" s="340" t="s">
        <v>857</v>
      </c>
      <c r="B16" s="346" t="s">
        <v>858</v>
      </c>
      <c r="C16" s="346" t="s">
        <v>859</v>
      </c>
      <c r="D16" s="346" t="s">
        <v>825</v>
      </c>
      <c r="E16" s="347" t="s">
        <v>809</v>
      </c>
      <c r="F16" s="348" t="s">
        <v>809</v>
      </c>
      <c r="G16" s="347">
        <v>0</v>
      </c>
    </row>
    <row r="17" spans="1:7" ht="12.75">
      <c r="A17" s="340" t="s">
        <v>860</v>
      </c>
      <c r="B17" s="346" t="s">
        <v>861</v>
      </c>
      <c r="C17" s="346" t="s">
        <v>862</v>
      </c>
      <c r="D17" s="346" t="s">
        <v>863</v>
      </c>
      <c r="E17" s="347">
        <v>2700</v>
      </c>
      <c r="F17" s="348" t="s">
        <v>809</v>
      </c>
      <c r="G17" s="349">
        <v>11491200</v>
      </c>
    </row>
    <row r="18" spans="1:7" ht="12.75">
      <c r="A18" s="340" t="s">
        <v>864</v>
      </c>
      <c r="B18" s="346" t="s">
        <v>865</v>
      </c>
      <c r="C18" s="346" t="s">
        <v>866</v>
      </c>
      <c r="D18" s="346" t="s">
        <v>825</v>
      </c>
      <c r="E18" s="347">
        <v>2700</v>
      </c>
      <c r="F18" s="348" t="s">
        <v>809</v>
      </c>
      <c r="G18" s="349">
        <v>0</v>
      </c>
    </row>
    <row r="19" spans="1:7" ht="12.75">
      <c r="A19" s="340" t="s">
        <v>867</v>
      </c>
      <c r="B19" s="346" t="s">
        <v>868</v>
      </c>
      <c r="C19" s="346" t="s">
        <v>869</v>
      </c>
      <c r="D19" s="346" t="s">
        <v>870</v>
      </c>
      <c r="E19" s="347">
        <v>2550</v>
      </c>
      <c r="F19" s="348" t="s">
        <v>809</v>
      </c>
      <c r="G19" s="349">
        <v>321300</v>
      </c>
    </row>
    <row r="20" spans="1:7" ht="12.75">
      <c r="A20" s="340" t="s">
        <v>871</v>
      </c>
      <c r="B20" s="346" t="s">
        <v>872</v>
      </c>
      <c r="C20" s="346" t="s">
        <v>873</v>
      </c>
      <c r="D20" s="346" t="s">
        <v>825</v>
      </c>
      <c r="E20" s="347">
        <v>2550</v>
      </c>
      <c r="F20" s="348" t="s">
        <v>809</v>
      </c>
      <c r="G20" s="349">
        <v>0</v>
      </c>
    </row>
    <row r="21" spans="1:7" ht="12.75">
      <c r="A21" s="340" t="s">
        <v>874</v>
      </c>
      <c r="B21" s="346" t="s">
        <v>875</v>
      </c>
      <c r="C21" s="346" t="s">
        <v>876</v>
      </c>
      <c r="D21" s="346" t="s">
        <v>877</v>
      </c>
      <c r="E21" s="347">
        <v>1</v>
      </c>
      <c r="F21" s="348" t="s">
        <v>809</v>
      </c>
      <c r="G21" s="349">
        <v>241300</v>
      </c>
    </row>
    <row r="22" spans="1:7" ht="12.75">
      <c r="A22" s="340" t="s">
        <v>878</v>
      </c>
      <c r="B22" s="346" t="s">
        <v>879</v>
      </c>
      <c r="C22" s="346" t="s">
        <v>880</v>
      </c>
      <c r="D22" s="346" t="s">
        <v>825</v>
      </c>
      <c r="E22" s="347">
        <v>1</v>
      </c>
      <c r="F22" s="348" t="s">
        <v>809</v>
      </c>
      <c r="G22" s="347">
        <v>0</v>
      </c>
    </row>
    <row r="23" spans="1:7" s="343" customFormat="1" ht="15">
      <c r="A23" s="343" t="s">
        <v>881</v>
      </c>
      <c r="B23" s="344" t="s">
        <v>882</v>
      </c>
      <c r="C23" s="344" t="s">
        <v>883</v>
      </c>
      <c r="D23" s="344" t="s">
        <v>825</v>
      </c>
      <c r="E23" s="349" t="s">
        <v>809</v>
      </c>
      <c r="F23" s="351" t="s">
        <v>809</v>
      </c>
      <c r="G23" s="352">
        <v>68538777</v>
      </c>
    </row>
    <row r="24" spans="1:7" ht="12.75">
      <c r="A24" s="340" t="s">
        <v>884</v>
      </c>
      <c r="B24" s="346" t="s">
        <v>885</v>
      </c>
      <c r="C24" s="346" t="s">
        <v>886</v>
      </c>
      <c r="D24" s="346" t="s">
        <v>825</v>
      </c>
      <c r="E24" s="347" t="s">
        <v>809</v>
      </c>
      <c r="F24" s="348" t="s">
        <v>809</v>
      </c>
      <c r="G24" s="347">
        <v>0</v>
      </c>
    </row>
    <row r="25" spans="1:7" ht="12.75">
      <c r="A25" s="340" t="s">
        <v>887</v>
      </c>
      <c r="B25" s="346" t="s">
        <v>888</v>
      </c>
      <c r="C25" s="346" t="s">
        <v>889</v>
      </c>
      <c r="D25" s="346" t="s">
        <v>825</v>
      </c>
      <c r="E25" s="347" t="s">
        <v>809</v>
      </c>
      <c r="F25" s="348" t="s">
        <v>809</v>
      </c>
      <c r="G25" s="347">
        <v>61153825</v>
      </c>
    </row>
    <row r="26" spans="1:7" ht="12.75">
      <c r="A26" s="340" t="s">
        <v>890</v>
      </c>
      <c r="B26" s="346" t="s">
        <v>891</v>
      </c>
      <c r="C26" s="346" t="s">
        <v>892</v>
      </c>
      <c r="D26" s="346" t="s">
        <v>825</v>
      </c>
      <c r="E26" s="347" t="s">
        <v>809</v>
      </c>
      <c r="F26" s="348" t="s">
        <v>809</v>
      </c>
      <c r="G26" s="347">
        <v>0</v>
      </c>
    </row>
    <row r="27" spans="1:9" ht="12.75">
      <c r="A27" s="340" t="s">
        <v>893</v>
      </c>
      <c r="B27" s="346" t="s">
        <v>894</v>
      </c>
      <c r="C27" s="346" t="s">
        <v>895</v>
      </c>
      <c r="D27" s="346" t="s">
        <v>825</v>
      </c>
      <c r="E27" s="347" t="s">
        <v>809</v>
      </c>
      <c r="F27" s="348" t="s">
        <v>809</v>
      </c>
      <c r="G27" s="347">
        <v>0</v>
      </c>
      <c r="I27" s="353"/>
    </row>
    <row r="28" spans="1:7" ht="12.75">
      <c r="A28" s="340" t="s">
        <v>896</v>
      </c>
      <c r="B28" s="346" t="s">
        <v>897</v>
      </c>
      <c r="C28" s="346" t="s">
        <v>898</v>
      </c>
      <c r="D28" s="346" t="s">
        <v>899</v>
      </c>
      <c r="E28" s="347">
        <v>100</v>
      </c>
      <c r="F28" s="347">
        <v>150</v>
      </c>
      <c r="G28" s="347">
        <v>15000</v>
      </c>
    </row>
    <row r="29" spans="1:7" ht="12.75">
      <c r="A29" s="340" t="s">
        <v>900</v>
      </c>
      <c r="B29" s="346" t="s">
        <v>901</v>
      </c>
      <c r="C29" s="346" t="s">
        <v>902</v>
      </c>
      <c r="D29" s="346" t="s">
        <v>903</v>
      </c>
      <c r="E29" s="347">
        <v>2</v>
      </c>
      <c r="F29" s="347">
        <v>0</v>
      </c>
      <c r="G29" s="347">
        <v>0</v>
      </c>
    </row>
    <row r="30" spans="1:7" ht="12.75">
      <c r="A30" s="340" t="s">
        <v>904</v>
      </c>
      <c r="B30" s="346" t="s">
        <v>905</v>
      </c>
      <c r="C30" s="346" t="s">
        <v>906</v>
      </c>
      <c r="D30" s="346" t="s">
        <v>825</v>
      </c>
      <c r="E30" s="347" t="s">
        <v>809</v>
      </c>
      <c r="F30" s="347">
        <v>0</v>
      </c>
      <c r="G30" s="347">
        <v>0</v>
      </c>
    </row>
    <row r="31" spans="1:7" ht="12.75">
      <c r="A31" s="340" t="s">
        <v>907</v>
      </c>
      <c r="B31" s="346" t="s">
        <v>908</v>
      </c>
      <c r="C31" s="346" t="s">
        <v>909</v>
      </c>
      <c r="D31" s="346" t="s">
        <v>825</v>
      </c>
      <c r="E31" s="347" t="s">
        <v>809</v>
      </c>
      <c r="F31" s="347">
        <v>0</v>
      </c>
      <c r="G31" s="347">
        <v>0</v>
      </c>
    </row>
    <row r="32" spans="1:7" s="354" customFormat="1" ht="15.75">
      <c r="A32" s="354" t="s">
        <v>910</v>
      </c>
      <c r="B32" s="355" t="s">
        <v>911</v>
      </c>
      <c r="C32" s="355" t="s">
        <v>912</v>
      </c>
      <c r="D32" s="355" t="s">
        <v>825</v>
      </c>
      <c r="E32" s="356" t="s">
        <v>809</v>
      </c>
      <c r="F32" s="356" t="s">
        <v>809</v>
      </c>
      <c r="G32" s="356">
        <v>61168825</v>
      </c>
    </row>
    <row r="33" spans="2:7" ht="12.75">
      <c r="B33" s="346"/>
      <c r="C33" s="346"/>
      <c r="D33" s="346"/>
      <c r="E33" s="347"/>
      <c r="F33" s="348"/>
      <c r="G33" s="346"/>
    </row>
    <row r="34" spans="1:7" ht="12.75">
      <c r="A34" s="340" t="s">
        <v>913</v>
      </c>
      <c r="B34" s="346"/>
      <c r="C34" s="346"/>
      <c r="D34" s="346"/>
      <c r="E34" s="347"/>
      <c r="F34" s="348"/>
      <c r="G34" s="346"/>
    </row>
    <row r="35" spans="1:7" ht="12.75">
      <c r="A35" s="340" t="s">
        <v>914</v>
      </c>
      <c r="B35" s="346" t="s">
        <v>915</v>
      </c>
      <c r="C35" s="346" t="s">
        <v>916</v>
      </c>
      <c r="D35" s="346" t="s">
        <v>863</v>
      </c>
      <c r="E35" s="347">
        <v>4419000</v>
      </c>
      <c r="F35" s="357">
        <v>10.7</v>
      </c>
      <c r="G35" s="347">
        <v>31522200</v>
      </c>
    </row>
    <row r="36" spans="1:7" ht="12.75">
      <c r="A36" s="340" t="s">
        <v>917</v>
      </c>
      <c r="B36" s="346" t="s">
        <v>918</v>
      </c>
      <c r="C36" s="346" t="s">
        <v>919</v>
      </c>
      <c r="D36" s="346" t="s">
        <v>863</v>
      </c>
      <c r="E36" s="347">
        <v>2205000</v>
      </c>
      <c r="F36" s="357">
        <v>7</v>
      </c>
      <c r="G36" s="347">
        <v>10290000</v>
      </c>
    </row>
    <row r="37" spans="1:7" ht="12.75">
      <c r="A37" s="340" t="s">
        <v>920</v>
      </c>
      <c r="B37" s="346" t="s">
        <v>921</v>
      </c>
      <c r="C37" s="346" t="s">
        <v>922</v>
      </c>
      <c r="D37" s="346" t="s">
        <v>863</v>
      </c>
      <c r="E37" s="347">
        <v>4419000</v>
      </c>
      <c r="F37" s="357">
        <v>0</v>
      </c>
      <c r="G37" s="347">
        <v>0</v>
      </c>
    </row>
    <row r="38" spans="1:7" ht="12.75">
      <c r="A38" s="340" t="s">
        <v>923</v>
      </c>
      <c r="B38" s="346"/>
      <c r="C38" s="346"/>
      <c r="D38" s="346"/>
      <c r="E38" s="347"/>
      <c r="F38" s="357"/>
      <c r="G38" s="346"/>
    </row>
    <row r="39" spans="1:7" ht="12.75">
      <c r="A39" s="340" t="s">
        <v>924</v>
      </c>
      <c r="B39" s="346" t="s">
        <v>925</v>
      </c>
      <c r="C39" s="346" t="s">
        <v>916</v>
      </c>
      <c r="D39" s="346" t="s">
        <v>863</v>
      </c>
      <c r="E39" s="347">
        <v>2209500</v>
      </c>
      <c r="F39" s="357">
        <v>0</v>
      </c>
      <c r="G39" s="347">
        <v>0</v>
      </c>
    </row>
    <row r="40" spans="1:7" ht="12.75">
      <c r="A40" s="340" t="s">
        <v>926</v>
      </c>
      <c r="B40" s="346" t="s">
        <v>927</v>
      </c>
      <c r="C40" s="346" t="s">
        <v>919</v>
      </c>
      <c r="D40" s="346" t="s">
        <v>863</v>
      </c>
      <c r="E40" s="347">
        <v>1102500</v>
      </c>
      <c r="F40" s="357">
        <v>0</v>
      </c>
      <c r="G40" s="347">
        <v>0</v>
      </c>
    </row>
    <row r="41" spans="1:7" ht="12.75">
      <c r="A41" s="340" t="s">
        <v>928</v>
      </c>
      <c r="B41" s="346" t="s">
        <v>929</v>
      </c>
      <c r="C41" s="346" t="s">
        <v>922</v>
      </c>
      <c r="D41" s="346" t="s">
        <v>863</v>
      </c>
      <c r="E41" s="347">
        <v>2209500</v>
      </c>
      <c r="F41" s="357">
        <v>0</v>
      </c>
      <c r="G41" s="347">
        <v>0</v>
      </c>
    </row>
    <row r="42" spans="1:7" ht="12.75">
      <c r="A42" s="340" t="s">
        <v>930</v>
      </c>
      <c r="B42" s="346"/>
      <c r="C42" s="346"/>
      <c r="D42" s="346"/>
      <c r="E42" s="347"/>
      <c r="F42" s="357"/>
      <c r="G42" s="346"/>
    </row>
    <row r="43" spans="1:7" ht="12.75">
      <c r="A43" s="340" t="s">
        <v>931</v>
      </c>
      <c r="B43" s="346" t="s">
        <v>932</v>
      </c>
      <c r="C43" s="346" t="s">
        <v>916</v>
      </c>
      <c r="D43" s="346" t="s">
        <v>863</v>
      </c>
      <c r="E43" s="347">
        <v>4419000</v>
      </c>
      <c r="F43" s="357">
        <v>9.8</v>
      </c>
      <c r="G43" s="347">
        <v>14435400</v>
      </c>
    </row>
    <row r="44" spans="1:7" ht="12.75">
      <c r="A44" s="340" t="s">
        <v>933</v>
      </c>
      <c r="B44" s="346" t="s">
        <v>934</v>
      </c>
      <c r="C44" s="346" t="s">
        <v>919</v>
      </c>
      <c r="D44" s="346" t="s">
        <v>863</v>
      </c>
      <c r="E44" s="347">
        <v>2205000</v>
      </c>
      <c r="F44" s="357">
        <v>7</v>
      </c>
      <c r="G44" s="347">
        <v>5145000</v>
      </c>
    </row>
    <row r="45" spans="1:7" ht="12.75">
      <c r="A45" s="340" t="s">
        <v>935</v>
      </c>
      <c r="B45" s="346" t="s">
        <v>936</v>
      </c>
      <c r="C45" s="346" t="s">
        <v>922</v>
      </c>
      <c r="D45" s="346" t="s">
        <v>863</v>
      </c>
      <c r="E45" s="347">
        <v>4419000</v>
      </c>
      <c r="F45" s="357">
        <v>0</v>
      </c>
      <c r="G45" s="347">
        <v>0</v>
      </c>
    </row>
    <row r="46" spans="1:7" ht="12.75">
      <c r="A46" s="340" t="s">
        <v>937</v>
      </c>
      <c r="B46" s="346"/>
      <c r="C46" s="346"/>
      <c r="D46" s="346"/>
      <c r="E46" s="347"/>
      <c r="F46" s="357"/>
      <c r="G46" s="347"/>
    </row>
    <row r="47" spans="1:7" ht="12.75">
      <c r="A47" s="340" t="s">
        <v>938</v>
      </c>
      <c r="B47" s="346" t="s">
        <v>939</v>
      </c>
      <c r="C47" s="346" t="s">
        <v>916</v>
      </c>
      <c r="D47" s="346" t="s">
        <v>863</v>
      </c>
      <c r="E47" s="347">
        <v>2209500</v>
      </c>
      <c r="F47" s="357">
        <v>0</v>
      </c>
      <c r="G47" s="347">
        <v>0</v>
      </c>
    </row>
    <row r="48" spans="1:7" ht="12.75">
      <c r="A48" s="340" t="s">
        <v>940</v>
      </c>
      <c r="B48" s="346" t="s">
        <v>941</v>
      </c>
      <c r="C48" s="346" t="s">
        <v>919</v>
      </c>
      <c r="D48" s="346" t="s">
        <v>863</v>
      </c>
      <c r="E48" s="347">
        <v>1102500</v>
      </c>
      <c r="F48" s="357">
        <v>0</v>
      </c>
      <c r="G48" s="347">
        <v>0</v>
      </c>
    </row>
    <row r="49" spans="1:7" ht="12.75">
      <c r="A49" s="340" t="s">
        <v>942</v>
      </c>
      <c r="B49" s="346" t="s">
        <v>943</v>
      </c>
      <c r="C49" s="346" t="s">
        <v>922</v>
      </c>
      <c r="D49" s="346" t="s">
        <v>863</v>
      </c>
      <c r="E49" s="347">
        <v>2209500</v>
      </c>
      <c r="F49" s="357">
        <v>0</v>
      </c>
      <c r="G49" s="347">
        <v>0</v>
      </c>
    </row>
    <row r="50" spans="1:7" ht="12.75">
      <c r="A50" s="340" t="s">
        <v>944</v>
      </c>
      <c r="B50" s="346"/>
      <c r="C50" s="346"/>
      <c r="D50" s="346"/>
      <c r="E50" s="347"/>
      <c r="F50" s="348"/>
      <c r="G50" s="347"/>
    </row>
    <row r="51" spans="1:7" ht="12.75">
      <c r="A51" s="340" t="s">
        <v>945</v>
      </c>
      <c r="B51" s="346" t="s">
        <v>946</v>
      </c>
      <c r="C51" s="346" t="s">
        <v>947</v>
      </c>
      <c r="D51" s="346" t="s">
        <v>863</v>
      </c>
      <c r="E51" s="347">
        <v>81700</v>
      </c>
      <c r="F51" s="347">
        <v>118</v>
      </c>
      <c r="G51" s="347">
        <v>6427067</v>
      </c>
    </row>
    <row r="52" spans="1:7" ht="12.75">
      <c r="A52" s="340" t="s">
        <v>948</v>
      </c>
      <c r="B52" s="346" t="s">
        <v>949</v>
      </c>
      <c r="C52" s="346" t="s">
        <v>950</v>
      </c>
      <c r="D52" s="346" t="s">
        <v>863</v>
      </c>
      <c r="E52" s="347">
        <v>40850</v>
      </c>
      <c r="F52" s="347">
        <v>0</v>
      </c>
      <c r="G52" s="347">
        <v>0</v>
      </c>
    </row>
    <row r="53" spans="1:7" ht="12.75">
      <c r="A53" s="340" t="s">
        <v>951</v>
      </c>
      <c r="B53" s="346" t="s">
        <v>952</v>
      </c>
      <c r="C53" s="346" t="s">
        <v>947</v>
      </c>
      <c r="D53" s="346" t="s">
        <v>863</v>
      </c>
      <c r="E53" s="347">
        <v>81700</v>
      </c>
      <c r="F53" s="347">
        <v>104</v>
      </c>
      <c r="G53" s="347">
        <v>2832267</v>
      </c>
    </row>
    <row r="54" spans="1:7" ht="12.75">
      <c r="A54" s="340" t="s">
        <v>953</v>
      </c>
      <c r="B54" s="346" t="s">
        <v>954</v>
      </c>
      <c r="C54" s="346" t="s">
        <v>950</v>
      </c>
      <c r="D54" s="346" t="s">
        <v>863</v>
      </c>
      <c r="E54" s="347">
        <v>40850</v>
      </c>
      <c r="F54" s="347">
        <v>0</v>
      </c>
      <c r="G54" s="347">
        <v>0</v>
      </c>
    </row>
    <row r="55" spans="1:7" ht="12.75">
      <c r="A55" s="340" t="s">
        <v>955</v>
      </c>
      <c r="B55" s="346"/>
      <c r="C55" s="346"/>
      <c r="D55" s="346"/>
      <c r="E55" s="347"/>
      <c r="F55" s="347"/>
      <c r="G55" s="347"/>
    </row>
    <row r="56" spans="1:7" ht="12.75">
      <c r="A56" s="340" t="s">
        <v>956</v>
      </c>
      <c r="B56" s="346" t="s">
        <v>957</v>
      </c>
      <c r="C56" s="346" t="s">
        <v>958</v>
      </c>
      <c r="D56" s="346" t="s">
        <v>863</v>
      </c>
      <c r="E56" s="347">
        <v>189000</v>
      </c>
      <c r="F56" s="347">
        <v>0</v>
      </c>
      <c r="G56" s="347">
        <v>0</v>
      </c>
    </row>
    <row r="57" spans="1:7" ht="12.75">
      <c r="A57" s="340" t="s">
        <v>959</v>
      </c>
      <c r="B57" s="346" t="s">
        <v>960</v>
      </c>
      <c r="C57" s="346" t="s">
        <v>961</v>
      </c>
      <c r="D57" s="346" t="s">
        <v>863</v>
      </c>
      <c r="E57" s="347">
        <v>189000</v>
      </c>
      <c r="F57" s="347">
        <v>0</v>
      </c>
      <c r="G57" s="347">
        <v>0</v>
      </c>
    </row>
    <row r="58" spans="1:7" ht="12.75">
      <c r="A58" s="340" t="s">
        <v>962</v>
      </c>
      <c r="B58" s="346"/>
      <c r="C58" s="346"/>
      <c r="D58" s="346"/>
      <c r="E58" s="347"/>
      <c r="F58" s="347"/>
      <c r="G58" s="347"/>
    </row>
    <row r="59" spans="1:7" ht="12.75">
      <c r="A59" s="340" t="s">
        <v>947</v>
      </c>
      <c r="B59" s="346"/>
      <c r="C59" s="346"/>
      <c r="D59" s="346"/>
      <c r="E59" s="347"/>
      <c r="F59" s="347"/>
      <c r="G59" s="347"/>
    </row>
    <row r="60" spans="1:7" ht="12.75">
      <c r="A60" s="340" t="s">
        <v>963</v>
      </c>
      <c r="B60" s="346" t="s">
        <v>964</v>
      </c>
      <c r="C60" s="346" t="s">
        <v>965</v>
      </c>
      <c r="D60" s="346" t="s">
        <v>863</v>
      </c>
      <c r="E60" s="347">
        <v>401000</v>
      </c>
      <c r="F60" s="347">
        <v>2</v>
      </c>
      <c r="G60" s="347">
        <v>802000</v>
      </c>
    </row>
    <row r="61" spans="1:7" ht="12.75">
      <c r="A61" s="340" t="s">
        <v>966</v>
      </c>
      <c r="B61" s="346" t="s">
        <v>967</v>
      </c>
      <c r="C61" s="346" t="s">
        <v>968</v>
      </c>
      <c r="D61" s="346" t="s">
        <v>863</v>
      </c>
      <c r="E61" s="347">
        <v>367584</v>
      </c>
      <c r="F61" s="347">
        <v>0</v>
      </c>
      <c r="G61" s="347">
        <v>0</v>
      </c>
    </row>
    <row r="62" spans="1:7" ht="12.75" hidden="1">
      <c r="A62" s="340" t="s">
        <v>969</v>
      </c>
      <c r="B62" s="346" t="s">
        <v>970</v>
      </c>
      <c r="C62" s="346" t="s">
        <v>971</v>
      </c>
      <c r="D62" s="346" t="s">
        <v>863</v>
      </c>
      <c r="E62" s="347">
        <v>1463000</v>
      </c>
      <c r="F62" s="347">
        <v>0</v>
      </c>
      <c r="G62" s="347">
        <v>0</v>
      </c>
    </row>
    <row r="63" spans="1:7" ht="12.75" hidden="1">
      <c r="A63" s="340" t="s">
        <v>972</v>
      </c>
      <c r="B63" s="346" t="s">
        <v>973</v>
      </c>
      <c r="C63" s="346" t="s">
        <v>974</v>
      </c>
      <c r="D63" s="346" t="s">
        <v>863</v>
      </c>
      <c r="E63" s="347">
        <v>1341084</v>
      </c>
      <c r="F63" s="347">
        <v>0</v>
      </c>
      <c r="G63" s="347">
        <v>0</v>
      </c>
    </row>
    <row r="64" spans="1:7" ht="12.75" hidden="1">
      <c r="A64" s="340" t="s">
        <v>975</v>
      </c>
      <c r="B64" s="346" t="s">
        <v>976</v>
      </c>
      <c r="C64" s="346" t="s">
        <v>977</v>
      </c>
      <c r="D64" s="346" t="s">
        <v>863</v>
      </c>
      <c r="E64" s="347">
        <v>439000</v>
      </c>
      <c r="F64" s="347">
        <v>0</v>
      </c>
      <c r="G64" s="347">
        <v>0</v>
      </c>
    </row>
    <row r="65" spans="1:7" ht="12.75" hidden="1">
      <c r="A65" s="340" t="s">
        <v>978</v>
      </c>
      <c r="B65" s="346" t="s">
        <v>979</v>
      </c>
      <c r="C65" s="346" t="s">
        <v>980</v>
      </c>
      <c r="D65" s="346" t="s">
        <v>863</v>
      </c>
      <c r="E65" s="347">
        <v>402418</v>
      </c>
      <c r="F65" s="347">
        <v>0</v>
      </c>
      <c r="G65" s="347">
        <v>0</v>
      </c>
    </row>
    <row r="66" spans="1:7" ht="12.75" hidden="1">
      <c r="A66" s="340" t="s">
        <v>981</v>
      </c>
      <c r="B66" s="346" t="s">
        <v>982</v>
      </c>
      <c r="C66" s="346" t="s">
        <v>983</v>
      </c>
      <c r="D66" s="346" t="s">
        <v>863</v>
      </c>
      <c r="E66" s="347">
        <v>1611000</v>
      </c>
      <c r="F66" s="347">
        <v>0</v>
      </c>
      <c r="G66" s="347">
        <v>0</v>
      </c>
    </row>
    <row r="67" spans="1:7" ht="12.75" hidden="1">
      <c r="A67" s="340" t="s">
        <v>984</v>
      </c>
      <c r="B67" s="346" t="s">
        <v>985</v>
      </c>
      <c r="C67" s="346" t="s">
        <v>986</v>
      </c>
      <c r="D67" s="346" t="s">
        <v>863</v>
      </c>
      <c r="E67" s="347">
        <v>1544400</v>
      </c>
      <c r="F67" s="347">
        <v>0</v>
      </c>
      <c r="G67" s="347">
        <v>0</v>
      </c>
    </row>
    <row r="68" spans="1:7" ht="12.75" hidden="1">
      <c r="A68" s="340" t="s">
        <v>950</v>
      </c>
      <c r="B68" s="346"/>
      <c r="C68" s="346"/>
      <c r="D68" s="346"/>
      <c r="E68" s="347"/>
      <c r="F68" s="347"/>
      <c r="G68" s="347"/>
    </row>
    <row r="69" spans="1:7" ht="12.75" hidden="1">
      <c r="A69" s="340" t="s">
        <v>987</v>
      </c>
      <c r="B69" s="346" t="s">
        <v>988</v>
      </c>
      <c r="C69" s="346" t="s">
        <v>965</v>
      </c>
      <c r="D69" s="346" t="s">
        <v>863</v>
      </c>
      <c r="E69" s="347">
        <v>200500</v>
      </c>
      <c r="F69" s="347">
        <v>0</v>
      </c>
      <c r="G69" s="347">
        <v>0</v>
      </c>
    </row>
    <row r="70" spans="1:7" ht="12.75" hidden="1">
      <c r="A70" s="340" t="s">
        <v>989</v>
      </c>
      <c r="B70" s="346" t="s">
        <v>990</v>
      </c>
      <c r="C70" s="346" t="s">
        <v>968</v>
      </c>
      <c r="D70" s="346" t="s">
        <v>863</v>
      </c>
      <c r="E70" s="347">
        <v>183792</v>
      </c>
      <c r="F70" s="347">
        <v>0</v>
      </c>
      <c r="G70" s="347">
        <v>0</v>
      </c>
    </row>
    <row r="71" spans="1:7" ht="12.75" hidden="1">
      <c r="A71" s="340" t="s">
        <v>991</v>
      </c>
      <c r="B71" s="346" t="s">
        <v>992</v>
      </c>
      <c r="C71" s="346" t="s">
        <v>971</v>
      </c>
      <c r="D71" s="346" t="s">
        <v>863</v>
      </c>
      <c r="E71" s="347">
        <v>731500</v>
      </c>
      <c r="F71" s="347">
        <v>0</v>
      </c>
      <c r="G71" s="347">
        <v>0</v>
      </c>
    </row>
    <row r="72" spans="1:7" ht="12.75" hidden="1">
      <c r="A72" s="340" t="s">
        <v>993</v>
      </c>
      <c r="B72" s="346" t="s">
        <v>994</v>
      </c>
      <c r="C72" s="346" t="s">
        <v>974</v>
      </c>
      <c r="D72" s="346" t="s">
        <v>863</v>
      </c>
      <c r="E72" s="347">
        <v>670542</v>
      </c>
      <c r="F72" s="347">
        <v>0</v>
      </c>
      <c r="G72" s="347">
        <v>0</v>
      </c>
    </row>
    <row r="73" spans="1:7" ht="12.75" hidden="1">
      <c r="A73" s="340" t="s">
        <v>995</v>
      </c>
      <c r="B73" s="346" t="s">
        <v>996</v>
      </c>
      <c r="C73" s="346" t="s">
        <v>977</v>
      </c>
      <c r="D73" s="346" t="s">
        <v>863</v>
      </c>
      <c r="E73" s="347">
        <v>219500</v>
      </c>
      <c r="F73" s="347">
        <v>0</v>
      </c>
      <c r="G73" s="347">
        <v>0</v>
      </c>
    </row>
    <row r="74" spans="1:7" ht="12.75" hidden="1">
      <c r="A74" s="340" t="s">
        <v>997</v>
      </c>
      <c r="B74" s="346" t="s">
        <v>998</v>
      </c>
      <c r="C74" s="346" t="s">
        <v>980</v>
      </c>
      <c r="D74" s="346" t="s">
        <v>863</v>
      </c>
      <c r="E74" s="347">
        <v>201209</v>
      </c>
      <c r="F74" s="347">
        <v>0</v>
      </c>
      <c r="G74" s="347">
        <v>0</v>
      </c>
    </row>
    <row r="75" spans="1:7" ht="12.75" hidden="1">
      <c r="A75" s="340" t="s">
        <v>999</v>
      </c>
      <c r="B75" s="346" t="s">
        <v>1000</v>
      </c>
      <c r="C75" s="346" t="s">
        <v>983</v>
      </c>
      <c r="D75" s="346" t="s">
        <v>863</v>
      </c>
      <c r="E75" s="347">
        <v>805500</v>
      </c>
      <c r="F75" s="347">
        <v>0</v>
      </c>
      <c r="G75" s="347">
        <v>0</v>
      </c>
    </row>
    <row r="76" spans="1:7" ht="12.75" hidden="1">
      <c r="A76" s="340" t="s">
        <v>1001</v>
      </c>
      <c r="B76" s="346" t="s">
        <v>1002</v>
      </c>
      <c r="C76" s="346" t="s">
        <v>986</v>
      </c>
      <c r="D76" s="346" t="s">
        <v>863</v>
      </c>
      <c r="E76" s="347">
        <v>738375</v>
      </c>
      <c r="F76" s="347">
        <v>0</v>
      </c>
      <c r="G76" s="347">
        <v>0</v>
      </c>
    </row>
    <row r="77" spans="1:7" s="354" customFormat="1" ht="15.75">
      <c r="A77" s="354" t="s">
        <v>1003</v>
      </c>
      <c r="B77" s="355" t="s">
        <v>1004</v>
      </c>
      <c r="C77" s="355" t="s">
        <v>1005</v>
      </c>
      <c r="D77" s="355" t="s">
        <v>825</v>
      </c>
      <c r="E77" s="356" t="s">
        <v>809</v>
      </c>
      <c r="F77" s="358" t="s">
        <v>809</v>
      </c>
      <c r="G77" s="356">
        <v>71453934</v>
      </c>
    </row>
    <row r="78" spans="2:7" ht="12.75">
      <c r="B78" s="346"/>
      <c r="C78" s="346"/>
      <c r="D78" s="346"/>
      <c r="E78" s="347"/>
      <c r="F78" s="348"/>
      <c r="G78" s="347"/>
    </row>
    <row r="79" spans="1:7" ht="12.75">
      <c r="A79" s="340" t="s">
        <v>1006</v>
      </c>
      <c r="B79" s="346" t="s">
        <v>1007</v>
      </c>
      <c r="C79" s="346" t="s">
        <v>1008</v>
      </c>
      <c r="D79" s="346" t="s">
        <v>825</v>
      </c>
      <c r="E79" s="347" t="s">
        <v>809</v>
      </c>
      <c r="F79" s="348" t="s">
        <v>809</v>
      </c>
      <c r="G79" s="347">
        <v>0</v>
      </c>
    </row>
    <row r="80" spans="1:7" ht="12.75">
      <c r="A80" s="340" t="s">
        <v>1009</v>
      </c>
      <c r="B80" s="346"/>
      <c r="C80" s="346"/>
      <c r="D80" s="346"/>
      <c r="E80" s="347"/>
      <c r="F80" s="348"/>
      <c r="G80" s="347"/>
    </row>
    <row r="81" spans="1:7" ht="12.75">
      <c r="A81" s="340" t="s">
        <v>1010</v>
      </c>
      <c r="B81" s="346" t="s">
        <v>1011</v>
      </c>
      <c r="C81" s="346" t="s">
        <v>1012</v>
      </c>
      <c r="D81" s="346" t="s">
        <v>1013</v>
      </c>
      <c r="E81" s="349">
        <v>3400000</v>
      </c>
      <c r="F81" s="347">
        <v>20400000</v>
      </c>
      <c r="G81" s="347">
        <v>20400000</v>
      </c>
    </row>
    <row r="82" spans="1:7" ht="12.75">
      <c r="A82" s="340" t="s">
        <v>1014</v>
      </c>
      <c r="B82" s="346" t="s">
        <v>1015</v>
      </c>
      <c r="C82" s="346" t="s">
        <v>1016</v>
      </c>
      <c r="D82" s="346" t="s">
        <v>1013</v>
      </c>
      <c r="E82" s="349">
        <v>3300000</v>
      </c>
      <c r="F82" s="347">
        <v>13200000</v>
      </c>
      <c r="G82" s="347">
        <v>13200000</v>
      </c>
    </row>
    <row r="83" spans="1:7" ht="12.75">
      <c r="A83" s="340" t="s">
        <v>1017</v>
      </c>
      <c r="B83" s="346" t="s">
        <v>1018</v>
      </c>
      <c r="C83" s="346" t="s">
        <v>1019</v>
      </c>
      <c r="D83" s="346" t="s">
        <v>863</v>
      </c>
      <c r="E83" s="347">
        <v>55360</v>
      </c>
      <c r="F83" s="347">
        <v>24</v>
      </c>
      <c r="G83" s="347">
        <v>1328640</v>
      </c>
    </row>
    <row r="84" spans="1:7" ht="12.75">
      <c r="A84" s="340" t="s">
        <v>1020</v>
      </c>
      <c r="B84" s="346" t="s">
        <v>1021</v>
      </c>
      <c r="C84" s="346" t="s">
        <v>1022</v>
      </c>
      <c r="D84" s="346" t="s">
        <v>863</v>
      </c>
      <c r="E84" s="347">
        <v>60896</v>
      </c>
      <c r="F84" s="347">
        <v>0</v>
      </c>
      <c r="G84" s="347">
        <v>0</v>
      </c>
    </row>
    <row r="85" spans="1:7" ht="12.75">
      <c r="A85" s="340" t="s">
        <v>1023</v>
      </c>
      <c r="B85" s="346" t="s">
        <v>1024</v>
      </c>
      <c r="C85" s="346" t="s">
        <v>1025</v>
      </c>
      <c r="D85" s="346" t="s">
        <v>863</v>
      </c>
      <c r="E85" s="347">
        <v>25000</v>
      </c>
      <c r="F85" s="347">
        <v>60</v>
      </c>
      <c r="G85" s="347">
        <v>1500000</v>
      </c>
    </row>
    <row r="86" spans="1:7" ht="12.75">
      <c r="A86" s="340" t="s">
        <v>1026</v>
      </c>
      <c r="B86" s="346" t="s">
        <v>1027</v>
      </c>
      <c r="C86" s="346" t="s">
        <v>1028</v>
      </c>
      <c r="D86" s="346" t="s">
        <v>863</v>
      </c>
      <c r="E86" s="347">
        <v>210000</v>
      </c>
      <c r="F86" s="347">
        <v>0</v>
      </c>
      <c r="G86" s="347">
        <v>0</v>
      </c>
    </row>
    <row r="87" spans="1:7" ht="12.75">
      <c r="A87" s="340" t="s">
        <v>1029</v>
      </c>
      <c r="B87" s="346" t="s">
        <v>1030</v>
      </c>
      <c r="C87" s="346" t="s">
        <v>1031</v>
      </c>
      <c r="D87" s="346" t="s">
        <v>863</v>
      </c>
      <c r="E87" s="347">
        <v>273000</v>
      </c>
      <c r="F87" s="347">
        <v>102</v>
      </c>
      <c r="G87" s="347">
        <v>43758000</v>
      </c>
    </row>
    <row r="88" spans="1:7" ht="12.75">
      <c r="A88" s="340" t="s">
        <v>1032</v>
      </c>
      <c r="B88" s="346" t="s">
        <v>1033</v>
      </c>
      <c r="C88" s="346" t="s">
        <v>1034</v>
      </c>
      <c r="D88" s="346" t="s">
        <v>1035</v>
      </c>
      <c r="E88" s="347">
        <v>2500000</v>
      </c>
      <c r="F88" s="347">
        <v>0</v>
      </c>
      <c r="G88" s="347">
        <v>0</v>
      </c>
    </row>
    <row r="89" spans="1:7" ht="12.75">
      <c r="A89" s="340" t="s">
        <v>1036</v>
      </c>
      <c r="B89" s="346"/>
      <c r="C89" s="346"/>
      <c r="D89" s="346"/>
      <c r="E89" s="347"/>
      <c r="F89" s="347"/>
      <c r="G89" s="347"/>
    </row>
    <row r="90" spans="1:7" ht="12.75">
      <c r="A90" s="340" t="s">
        <v>1037</v>
      </c>
      <c r="B90" s="346" t="s">
        <v>1038</v>
      </c>
      <c r="C90" s="346" t="s">
        <v>1039</v>
      </c>
      <c r="D90" s="346" t="s">
        <v>863</v>
      </c>
      <c r="E90" s="347">
        <v>109000</v>
      </c>
      <c r="F90" s="347">
        <v>0</v>
      </c>
      <c r="G90" s="347">
        <v>0</v>
      </c>
    </row>
    <row r="91" spans="1:7" ht="12.75">
      <c r="A91" s="340" t="s">
        <v>1040</v>
      </c>
      <c r="B91" s="346" t="s">
        <v>1041</v>
      </c>
      <c r="C91" s="346" t="s">
        <v>1042</v>
      </c>
      <c r="D91" s="346" t="s">
        <v>863</v>
      </c>
      <c r="E91" s="347">
        <v>163500</v>
      </c>
      <c r="F91" s="347">
        <v>70</v>
      </c>
      <c r="G91" s="347">
        <v>11445000</v>
      </c>
    </row>
    <row r="92" spans="1:7" ht="12.75" hidden="1">
      <c r="A92" s="340" t="s">
        <v>1043</v>
      </c>
      <c r="B92" s="346" t="s">
        <v>1044</v>
      </c>
      <c r="C92" s="346" t="s">
        <v>1045</v>
      </c>
      <c r="D92" s="346" t="s">
        <v>863</v>
      </c>
      <c r="E92" s="347">
        <v>43600</v>
      </c>
      <c r="F92" s="347">
        <v>0</v>
      </c>
      <c r="G92" s="347">
        <v>0</v>
      </c>
    </row>
    <row r="93" spans="1:7" ht="12.75" hidden="1">
      <c r="A93" s="340" t="s">
        <v>1046</v>
      </c>
      <c r="B93" s="346" t="s">
        <v>1047</v>
      </c>
      <c r="C93" s="346" t="s">
        <v>1048</v>
      </c>
      <c r="D93" s="346" t="s">
        <v>863</v>
      </c>
      <c r="E93" s="347">
        <v>65400</v>
      </c>
      <c r="F93" s="347">
        <v>0</v>
      </c>
      <c r="G93" s="347">
        <v>0</v>
      </c>
    </row>
    <row r="94" spans="1:7" ht="12.75" hidden="1">
      <c r="A94" s="340" t="s">
        <v>1049</v>
      </c>
      <c r="B94" s="346"/>
      <c r="C94" s="346"/>
      <c r="D94" s="346"/>
      <c r="E94" s="347"/>
      <c r="F94" s="347"/>
      <c r="G94" s="347"/>
    </row>
    <row r="95" spans="1:7" ht="12.75" hidden="1">
      <c r="A95" s="340" t="s">
        <v>1050</v>
      </c>
      <c r="B95" s="346" t="s">
        <v>1051</v>
      </c>
      <c r="C95" s="346" t="s">
        <v>1052</v>
      </c>
      <c r="D95" s="346" t="s">
        <v>863</v>
      </c>
      <c r="E95" s="347">
        <v>500000</v>
      </c>
      <c r="F95" s="347">
        <v>0</v>
      </c>
      <c r="G95" s="347">
        <v>0</v>
      </c>
    </row>
    <row r="96" spans="1:7" ht="12.75" hidden="1">
      <c r="A96" s="340" t="s">
        <v>1053</v>
      </c>
      <c r="B96" s="346" t="s">
        <v>1054</v>
      </c>
      <c r="C96" s="346" t="s">
        <v>1055</v>
      </c>
      <c r="D96" s="346" t="s">
        <v>863</v>
      </c>
      <c r="E96" s="347">
        <v>550000</v>
      </c>
      <c r="F96" s="347">
        <v>0</v>
      </c>
      <c r="G96" s="347">
        <v>0</v>
      </c>
    </row>
    <row r="97" spans="1:7" ht="12.75" hidden="1">
      <c r="A97" s="340" t="s">
        <v>1056</v>
      </c>
      <c r="B97" s="346" t="s">
        <v>1057</v>
      </c>
      <c r="C97" s="346" t="s">
        <v>1058</v>
      </c>
      <c r="D97" s="346" t="s">
        <v>863</v>
      </c>
      <c r="E97" s="347">
        <v>200000</v>
      </c>
      <c r="F97" s="347">
        <v>0</v>
      </c>
      <c r="G97" s="347">
        <v>0</v>
      </c>
    </row>
    <row r="98" spans="1:7" ht="12.75" hidden="1">
      <c r="A98" s="340" t="s">
        <v>1059</v>
      </c>
      <c r="B98" s="346" t="s">
        <v>1060</v>
      </c>
      <c r="C98" s="346" t="s">
        <v>1061</v>
      </c>
      <c r="D98" s="346" t="s">
        <v>863</v>
      </c>
      <c r="E98" s="347">
        <v>220000</v>
      </c>
      <c r="F98" s="347">
        <v>0</v>
      </c>
      <c r="G98" s="347">
        <v>0</v>
      </c>
    </row>
    <row r="99" spans="1:7" ht="12.75" hidden="1">
      <c r="A99" s="340" t="s">
        <v>1062</v>
      </c>
      <c r="B99" s="346" t="s">
        <v>1063</v>
      </c>
      <c r="C99" s="346" t="s">
        <v>1064</v>
      </c>
      <c r="D99" s="346" t="s">
        <v>863</v>
      </c>
      <c r="E99" s="347">
        <v>500000</v>
      </c>
      <c r="F99" s="347">
        <v>0</v>
      </c>
      <c r="G99" s="347">
        <v>0</v>
      </c>
    </row>
    <row r="100" spans="1:7" ht="12.75" hidden="1">
      <c r="A100" s="340" t="s">
        <v>1065</v>
      </c>
      <c r="B100" s="346" t="s">
        <v>1066</v>
      </c>
      <c r="C100" s="346" t="s">
        <v>1067</v>
      </c>
      <c r="D100" s="346" t="s">
        <v>863</v>
      </c>
      <c r="E100" s="347">
        <v>550000</v>
      </c>
      <c r="F100" s="347">
        <v>0</v>
      </c>
      <c r="G100" s="347">
        <v>0</v>
      </c>
    </row>
    <row r="101" spans="1:7" ht="12.75" hidden="1">
      <c r="A101" s="340" t="s">
        <v>1068</v>
      </c>
      <c r="B101" s="346" t="s">
        <v>1069</v>
      </c>
      <c r="C101" s="346" t="s">
        <v>1070</v>
      </c>
      <c r="D101" s="346" t="s">
        <v>863</v>
      </c>
      <c r="E101" s="347">
        <v>200000</v>
      </c>
      <c r="F101" s="347">
        <v>0</v>
      </c>
      <c r="G101" s="347">
        <v>0</v>
      </c>
    </row>
    <row r="102" spans="1:7" ht="12.75" hidden="1">
      <c r="A102" s="340" t="s">
        <v>1071</v>
      </c>
      <c r="B102" s="346" t="s">
        <v>1072</v>
      </c>
      <c r="C102" s="346" t="s">
        <v>1073</v>
      </c>
      <c r="D102" s="346" t="s">
        <v>863</v>
      </c>
      <c r="E102" s="347">
        <v>220000</v>
      </c>
      <c r="F102" s="347">
        <v>0</v>
      </c>
      <c r="G102" s="347">
        <v>0</v>
      </c>
    </row>
    <row r="103" spans="1:7" ht="12.75" hidden="1">
      <c r="A103" s="340" t="s">
        <v>1074</v>
      </c>
      <c r="B103" s="346"/>
      <c r="C103" s="346"/>
      <c r="D103" s="346"/>
      <c r="E103" s="347"/>
      <c r="F103" s="347"/>
      <c r="G103" s="347"/>
    </row>
    <row r="104" spans="1:7" ht="12.75" hidden="1">
      <c r="A104" s="340" t="s">
        <v>1075</v>
      </c>
      <c r="B104" s="346" t="s">
        <v>1076</v>
      </c>
      <c r="C104" s="346" t="s">
        <v>1077</v>
      </c>
      <c r="D104" s="346" t="s">
        <v>863</v>
      </c>
      <c r="E104" s="347">
        <v>310000</v>
      </c>
      <c r="F104" s="347">
        <v>0</v>
      </c>
      <c r="G104" s="347">
        <v>0</v>
      </c>
    </row>
    <row r="105" spans="1:7" ht="12.75" hidden="1">
      <c r="A105" s="340" t="s">
        <v>1078</v>
      </c>
      <c r="B105" s="346" t="s">
        <v>1079</v>
      </c>
      <c r="C105" s="346" t="s">
        <v>1080</v>
      </c>
      <c r="D105" s="346" t="s">
        <v>863</v>
      </c>
      <c r="E105" s="347">
        <v>372000</v>
      </c>
      <c r="F105" s="347">
        <v>0</v>
      </c>
      <c r="G105" s="347">
        <v>0</v>
      </c>
    </row>
    <row r="106" spans="1:7" ht="12.75" hidden="1">
      <c r="A106" s="340" t="s">
        <v>1081</v>
      </c>
      <c r="B106" s="346" t="s">
        <v>1082</v>
      </c>
      <c r="C106" s="346" t="s">
        <v>1083</v>
      </c>
      <c r="D106" s="346" t="s">
        <v>863</v>
      </c>
      <c r="E106" s="347">
        <v>124000</v>
      </c>
      <c r="F106" s="347">
        <v>0</v>
      </c>
      <c r="G106" s="347">
        <v>0</v>
      </c>
    </row>
    <row r="107" spans="1:7" ht="12.75" hidden="1">
      <c r="A107" s="340" t="s">
        <v>1084</v>
      </c>
      <c r="B107" s="346" t="s">
        <v>1085</v>
      </c>
      <c r="C107" s="346" t="s">
        <v>1086</v>
      </c>
      <c r="D107" s="346" t="s">
        <v>863</v>
      </c>
      <c r="E107" s="347">
        <v>148800</v>
      </c>
      <c r="F107" s="347">
        <v>0</v>
      </c>
      <c r="G107" s="347">
        <v>0</v>
      </c>
    </row>
    <row r="108" spans="1:7" ht="12.75" hidden="1">
      <c r="A108" s="340" t="s">
        <v>1087</v>
      </c>
      <c r="B108" s="346" t="s">
        <v>1088</v>
      </c>
      <c r="C108" s="346" t="s">
        <v>1089</v>
      </c>
      <c r="D108" s="346" t="s">
        <v>863</v>
      </c>
      <c r="E108" s="347">
        <v>310000</v>
      </c>
      <c r="F108" s="347">
        <v>0</v>
      </c>
      <c r="G108" s="347">
        <v>0</v>
      </c>
    </row>
    <row r="109" spans="1:7" ht="12.75" hidden="1">
      <c r="A109" s="340" t="s">
        <v>1090</v>
      </c>
      <c r="B109" s="346" t="s">
        <v>1091</v>
      </c>
      <c r="C109" s="346" t="s">
        <v>1092</v>
      </c>
      <c r="D109" s="346" t="s">
        <v>863</v>
      </c>
      <c r="E109" s="347">
        <v>372000</v>
      </c>
      <c r="F109" s="347">
        <v>0</v>
      </c>
      <c r="G109" s="347">
        <v>0</v>
      </c>
    </row>
    <row r="110" spans="1:7" ht="12.75" hidden="1">
      <c r="A110" s="340" t="s">
        <v>1093</v>
      </c>
      <c r="B110" s="346" t="s">
        <v>1094</v>
      </c>
      <c r="C110" s="346" t="s">
        <v>1095</v>
      </c>
      <c r="D110" s="346" t="s">
        <v>863</v>
      </c>
      <c r="E110" s="347">
        <v>124000</v>
      </c>
      <c r="F110" s="347">
        <v>0</v>
      </c>
      <c r="G110" s="347">
        <v>0</v>
      </c>
    </row>
    <row r="111" spans="1:7" ht="12.75" hidden="1">
      <c r="A111" s="340" t="s">
        <v>1096</v>
      </c>
      <c r="B111" s="346" t="s">
        <v>1097</v>
      </c>
      <c r="C111" s="346" t="s">
        <v>1098</v>
      </c>
      <c r="D111" s="346" t="s">
        <v>863</v>
      </c>
      <c r="E111" s="347">
        <v>148800</v>
      </c>
      <c r="F111" s="347">
        <v>0</v>
      </c>
      <c r="G111" s="347">
        <v>0</v>
      </c>
    </row>
    <row r="112" spans="1:7" ht="12.75" hidden="1">
      <c r="A112" s="340" t="s">
        <v>1099</v>
      </c>
      <c r="B112" s="346"/>
      <c r="C112" s="346"/>
      <c r="D112" s="346"/>
      <c r="E112" s="347"/>
      <c r="F112" s="347"/>
      <c r="G112" s="347"/>
    </row>
    <row r="113" spans="1:7" ht="12.75" hidden="1">
      <c r="A113" s="340" t="s">
        <v>1100</v>
      </c>
      <c r="B113" s="346" t="s">
        <v>1101</v>
      </c>
      <c r="C113" s="346" t="s">
        <v>1102</v>
      </c>
      <c r="D113" s="346" t="s">
        <v>863</v>
      </c>
      <c r="E113" s="347">
        <v>206100</v>
      </c>
      <c r="F113" s="347">
        <v>0</v>
      </c>
      <c r="G113" s="347">
        <v>0</v>
      </c>
    </row>
    <row r="114" spans="1:7" ht="12.75" hidden="1">
      <c r="A114" s="340" t="s">
        <v>1103</v>
      </c>
      <c r="B114" s="346" t="s">
        <v>1104</v>
      </c>
      <c r="C114" s="346" t="s">
        <v>1105</v>
      </c>
      <c r="D114" s="346" t="s">
        <v>863</v>
      </c>
      <c r="E114" s="347">
        <v>247320</v>
      </c>
      <c r="F114" s="347">
        <v>0</v>
      </c>
      <c r="G114" s="347">
        <v>0</v>
      </c>
    </row>
    <row r="115" spans="1:7" ht="12.75" hidden="1">
      <c r="A115" s="340" t="s">
        <v>1106</v>
      </c>
      <c r="B115" s="346"/>
      <c r="C115" s="346"/>
      <c r="D115" s="346"/>
      <c r="E115" s="347"/>
      <c r="F115" s="347"/>
      <c r="G115" s="347"/>
    </row>
    <row r="116" spans="1:7" ht="12.75">
      <c r="A116" s="340" t="s">
        <v>1107</v>
      </c>
      <c r="B116" s="346" t="s">
        <v>1108</v>
      </c>
      <c r="C116" s="346" t="s">
        <v>1109</v>
      </c>
      <c r="D116" s="346" t="s">
        <v>863</v>
      </c>
      <c r="E116" s="347">
        <v>360000</v>
      </c>
      <c r="F116" s="347">
        <v>0</v>
      </c>
      <c r="G116" s="347">
        <v>0</v>
      </c>
    </row>
    <row r="117" spans="1:7" ht="12.75">
      <c r="A117" s="340" t="s">
        <v>1110</v>
      </c>
      <c r="B117" s="346" t="s">
        <v>1111</v>
      </c>
      <c r="C117" s="346" t="s">
        <v>1112</v>
      </c>
      <c r="D117" s="346" t="s">
        <v>863</v>
      </c>
      <c r="E117" s="347">
        <v>468000</v>
      </c>
      <c r="F117" s="347">
        <v>0</v>
      </c>
      <c r="G117" s="347">
        <v>0</v>
      </c>
    </row>
    <row r="118" spans="1:7" ht="12.75">
      <c r="A118" s="340" t="s">
        <v>1113</v>
      </c>
      <c r="B118" s="346" t="s">
        <v>1114</v>
      </c>
      <c r="C118" s="346" t="s">
        <v>1115</v>
      </c>
      <c r="D118" s="346" t="s">
        <v>863</v>
      </c>
      <c r="E118" s="347">
        <v>279000</v>
      </c>
      <c r="F118" s="347">
        <v>0</v>
      </c>
      <c r="G118" s="347">
        <v>0</v>
      </c>
    </row>
    <row r="119" spans="1:7" ht="12.75">
      <c r="A119" s="340" t="s">
        <v>1116</v>
      </c>
      <c r="B119" s="346"/>
      <c r="C119" s="346"/>
      <c r="D119" s="346"/>
      <c r="E119" s="347"/>
      <c r="F119" s="347"/>
      <c r="G119" s="347"/>
    </row>
    <row r="120" spans="1:7" ht="12.75" hidden="1">
      <c r="A120" s="340" t="s">
        <v>1117</v>
      </c>
      <c r="B120" s="346" t="s">
        <v>1118</v>
      </c>
      <c r="C120" s="346" t="s">
        <v>1119</v>
      </c>
      <c r="D120" s="346" t="s">
        <v>1120</v>
      </c>
      <c r="E120" s="347">
        <v>468350</v>
      </c>
      <c r="F120" s="347">
        <v>0</v>
      </c>
      <c r="G120" s="347">
        <v>0</v>
      </c>
    </row>
    <row r="121" spans="1:7" ht="12.75" hidden="1">
      <c r="A121" s="340" t="s">
        <v>1121</v>
      </c>
      <c r="B121" s="346" t="s">
        <v>1122</v>
      </c>
      <c r="C121" s="346" t="s">
        <v>1123</v>
      </c>
      <c r="D121" s="346" t="s">
        <v>1120</v>
      </c>
      <c r="E121" s="347">
        <v>515185</v>
      </c>
      <c r="F121" s="347">
        <v>0</v>
      </c>
      <c r="G121" s="347">
        <v>0</v>
      </c>
    </row>
    <row r="122" spans="1:7" ht="12.75" hidden="1">
      <c r="A122" s="340" t="s">
        <v>1124</v>
      </c>
      <c r="B122" s="346" t="s">
        <v>1125</v>
      </c>
      <c r="C122" s="346" t="s">
        <v>1126</v>
      </c>
      <c r="D122" s="346" t="s">
        <v>1120</v>
      </c>
      <c r="E122" s="347">
        <v>234175</v>
      </c>
      <c r="F122" s="347">
        <v>0</v>
      </c>
      <c r="G122" s="347">
        <v>0</v>
      </c>
    </row>
    <row r="123" spans="1:7" ht="12.75" hidden="1">
      <c r="A123" s="340" t="s">
        <v>1127</v>
      </c>
      <c r="B123" s="346"/>
      <c r="C123" s="346"/>
      <c r="D123" s="346"/>
      <c r="E123" s="347"/>
      <c r="F123" s="347"/>
      <c r="G123" s="347"/>
    </row>
    <row r="124" spans="1:7" ht="12.75" hidden="1">
      <c r="A124" s="340" t="s">
        <v>1128</v>
      </c>
      <c r="B124" s="346" t="s">
        <v>1129</v>
      </c>
      <c r="C124" s="346" t="s">
        <v>1130</v>
      </c>
      <c r="D124" s="346" t="s">
        <v>1035</v>
      </c>
      <c r="E124" s="347">
        <v>3000000</v>
      </c>
      <c r="F124" s="347">
        <v>0</v>
      </c>
      <c r="G124" s="347">
        <v>0</v>
      </c>
    </row>
    <row r="125" spans="1:7" ht="12.75" hidden="1">
      <c r="A125" s="340" t="s">
        <v>1131</v>
      </c>
      <c r="B125" s="346" t="s">
        <v>1132</v>
      </c>
      <c r="C125" s="346" t="s">
        <v>1133</v>
      </c>
      <c r="D125" s="346" t="s">
        <v>1134</v>
      </c>
      <c r="E125" s="347">
        <v>1800</v>
      </c>
      <c r="F125" s="347">
        <v>0</v>
      </c>
      <c r="G125" s="347">
        <v>0</v>
      </c>
    </row>
    <row r="126" spans="1:7" ht="12.75" hidden="1">
      <c r="A126" s="340" t="s">
        <v>1135</v>
      </c>
      <c r="B126" s="346"/>
      <c r="C126" s="346"/>
      <c r="D126" s="346"/>
      <c r="E126" s="347"/>
      <c r="F126" s="347"/>
      <c r="G126" s="347"/>
    </row>
    <row r="127" spans="1:7" ht="12.75" hidden="1">
      <c r="A127" s="340" t="s">
        <v>1136</v>
      </c>
      <c r="B127" s="346" t="s">
        <v>1137</v>
      </c>
      <c r="C127" s="346" t="s">
        <v>1138</v>
      </c>
      <c r="D127" s="346" t="s">
        <v>1035</v>
      </c>
      <c r="E127" s="347">
        <v>2000000</v>
      </c>
      <c r="F127" s="347">
        <v>0</v>
      </c>
      <c r="G127" s="347">
        <v>0</v>
      </c>
    </row>
    <row r="128" spans="1:7" ht="12.75" hidden="1">
      <c r="A128" s="340" t="s">
        <v>1139</v>
      </c>
      <c r="B128" s="346" t="s">
        <v>1140</v>
      </c>
      <c r="C128" s="346" t="s">
        <v>1141</v>
      </c>
      <c r="D128" s="346" t="s">
        <v>1134</v>
      </c>
      <c r="E128" s="347">
        <v>150000</v>
      </c>
      <c r="F128" s="347">
        <v>0</v>
      </c>
      <c r="G128" s="347">
        <v>0</v>
      </c>
    </row>
    <row r="129" spans="1:7" ht="12.75" hidden="1">
      <c r="A129" s="340" t="s">
        <v>1142</v>
      </c>
      <c r="B129" s="346" t="s">
        <v>1143</v>
      </c>
      <c r="C129" s="346" t="s">
        <v>1144</v>
      </c>
      <c r="D129" s="346" t="s">
        <v>1035</v>
      </c>
      <c r="E129" s="347">
        <v>2000000</v>
      </c>
      <c r="F129" s="347">
        <v>0</v>
      </c>
      <c r="G129" s="347">
        <v>0</v>
      </c>
    </row>
    <row r="130" spans="1:7" ht="12.75" hidden="1">
      <c r="A130" s="340" t="s">
        <v>1145</v>
      </c>
      <c r="B130" s="346" t="s">
        <v>1146</v>
      </c>
      <c r="C130" s="346" t="s">
        <v>1147</v>
      </c>
      <c r="D130" s="346" t="s">
        <v>1134</v>
      </c>
      <c r="E130" s="347">
        <v>150000</v>
      </c>
      <c r="F130" s="347">
        <v>0</v>
      </c>
      <c r="G130" s="347">
        <v>0</v>
      </c>
    </row>
    <row r="131" spans="1:7" ht="12.75" hidden="1">
      <c r="A131" s="340" t="s">
        <v>1148</v>
      </c>
      <c r="B131" s="346"/>
      <c r="C131" s="346"/>
      <c r="D131" s="346"/>
      <c r="E131" s="347"/>
      <c r="F131" s="347"/>
      <c r="G131" s="347"/>
    </row>
    <row r="132" spans="1:7" ht="12.75" hidden="1">
      <c r="A132" s="340" t="s">
        <v>1149</v>
      </c>
      <c r="B132" s="346" t="s">
        <v>1150</v>
      </c>
      <c r="C132" s="346" t="s">
        <v>1151</v>
      </c>
      <c r="D132" s="346" t="s">
        <v>809</v>
      </c>
      <c r="E132" s="347" t="s">
        <v>809</v>
      </c>
      <c r="F132" s="347" t="s">
        <v>809</v>
      </c>
      <c r="G132" s="347">
        <v>0</v>
      </c>
    </row>
    <row r="133" spans="1:7" ht="12.75" hidden="1">
      <c r="A133" s="340" t="s">
        <v>1152</v>
      </c>
      <c r="B133" s="346"/>
      <c r="C133" s="346"/>
      <c r="D133" s="346"/>
      <c r="E133" s="347"/>
      <c r="F133" s="347"/>
      <c r="G133" s="347"/>
    </row>
    <row r="134" spans="1:7" ht="12.75" hidden="1">
      <c r="A134" s="340" t="s">
        <v>1153</v>
      </c>
      <c r="B134" s="346" t="s">
        <v>1154</v>
      </c>
      <c r="C134" s="346" t="s">
        <v>1155</v>
      </c>
      <c r="D134" s="346" t="s">
        <v>863</v>
      </c>
      <c r="E134" s="347">
        <v>2606040</v>
      </c>
      <c r="F134" s="347">
        <v>0</v>
      </c>
      <c r="G134" s="347">
        <v>0</v>
      </c>
    </row>
    <row r="135" spans="1:7" ht="12.75" hidden="1">
      <c r="A135" s="340" t="s">
        <v>1156</v>
      </c>
      <c r="B135" s="346" t="s">
        <v>1157</v>
      </c>
      <c r="C135" s="346" t="s">
        <v>1158</v>
      </c>
      <c r="D135" s="346" t="s">
        <v>825</v>
      </c>
      <c r="E135" s="347" t="s">
        <v>809</v>
      </c>
      <c r="F135" s="347" t="s">
        <v>809</v>
      </c>
      <c r="G135" s="347">
        <v>0</v>
      </c>
    </row>
    <row r="136" spans="1:7" ht="12.75">
      <c r="A136" s="340" t="s">
        <v>1159</v>
      </c>
      <c r="B136" s="346"/>
      <c r="C136" s="346"/>
      <c r="D136" s="346"/>
      <c r="E136" s="347"/>
      <c r="F136" s="348"/>
      <c r="G136" s="347"/>
    </row>
    <row r="137" spans="1:7" ht="12.75">
      <c r="A137" s="340" t="s">
        <v>1160</v>
      </c>
      <c r="B137" s="346" t="s">
        <v>1161</v>
      </c>
      <c r="C137" s="359" t="s">
        <v>1162</v>
      </c>
      <c r="D137" s="346" t="s">
        <v>863</v>
      </c>
      <c r="E137" s="347">
        <v>1900000</v>
      </c>
      <c r="F137" s="348">
        <v>7.52</v>
      </c>
      <c r="G137" s="347">
        <v>14288000</v>
      </c>
    </row>
    <row r="138" spans="1:7" ht="12.75">
      <c r="A138" s="340" t="s">
        <v>1163</v>
      </c>
      <c r="B138" s="346" t="s">
        <v>1164</v>
      </c>
      <c r="C138" s="346" t="s">
        <v>1165</v>
      </c>
      <c r="D138" s="346" t="s">
        <v>825</v>
      </c>
      <c r="E138" s="347" t="s">
        <v>809</v>
      </c>
      <c r="F138" s="348" t="s">
        <v>809</v>
      </c>
      <c r="G138" s="347">
        <v>9466247</v>
      </c>
    </row>
    <row r="139" spans="1:7" ht="12.75">
      <c r="A139" s="340" t="s">
        <v>1166</v>
      </c>
      <c r="B139" s="346"/>
      <c r="C139" s="346"/>
      <c r="D139" s="346"/>
      <c r="E139" s="347"/>
      <c r="F139" s="348"/>
      <c r="G139" s="347"/>
    </row>
    <row r="140" spans="1:7" ht="12.75">
      <c r="A140" s="340" t="s">
        <v>1167</v>
      </c>
      <c r="B140" s="346" t="s">
        <v>1168</v>
      </c>
      <c r="C140" s="346" t="s">
        <v>1169</v>
      </c>
      <c r="D140" s="346" t="s">
        <v>825</v>
      </c>
      <c r="E140" s="347">
        <v>285</v>
      </c>
      <c r="F140" s="347">
        <v>1420</v>
      </c>
      <c r="G140" s="347">
        <v>404700</v>
      </c>
    </row>
    <row r="141" spans="1:7" ht="12.75">
      <c r="A141" s="340" t="s">
        <v>1170</v>
      </c>
      <c r="B141" s="346"/>
      <c r="C141" s="346"/>
      <c r="D141" s="346"/>
      <c r="E141" s="347"/>
      <c r="F141" s="347"/>
      <c r="G141" s="347"/>
    </row>
    <row r="142" spans="1:7" ht="12.75">
      <c r="A142" s="340" t="s">
        <v>1171</v>
      </c>
      <c r="B142" s="346" t="s">
        <v>1172</v>
      </c>
      <c r="C142" s="346" t="s">
        <v>1173</v>
      </c>
      <c r="D142" s="346" t="s">
        <v>863</v>
      </c>
      <c r="E142" s="347">
        <v>4419000</v>
      </c>
      <c r="F142" s="347">
        <v>0</v>
      </c>
      <c r="G142" s="347">
        <v>0</v>
      </c>
    </row>
    <row r="143" spans="1:7" ht="12.75">
      <c r="A143" s="340" t="s">
        <v>1174</v>
      </c>
      <c r="B143" s="346" t="s">
        <v>1175</v>
      </c>
      <c r="C143" s="346" t="s">
        <v>1176</v>
      </c>
      <c r="D143" s="346" t="s">
        <v>863</v>
      </c>
      <c r="E143" s="347">
        <v>2993000</v>
      </c>
      <c r="F143" s="347">
        <v>0</v>
      </c>
      <c r="G143" s="347">
        <v>0</v>
      </c>
    </row>
    <row r="144" spans="1:7" ht="12.75">
      <c r="A144" s="340" t="s">
        <v>1177</v>
      </c>
      <c r="B144" s="346" t="s">
        <v>1178</v>
      </c>
      <c r="C144" s="346" t="s">
        <v>1179</v>
      </c>
      <c r="D144" s="346" t="s">
        <v>825</v>
      </c>
      <c r="E144" s="347" t="s">
        <v>809</v>
      </c>
      <c r="F144" s="347" t="s">
        <v>809</v>
      </c>
      <c r="G144" s="347">
        <v>0</v>
      </c>
    </row>
    <row r="145" spans="1:7" s="354" customFormat="1" ht="15.75">
      <c r="A145" s="354" t="s">
        <v>1180</v>
      </c>
      <c r="B145" s="355" t="s">
        <v>1181</v>
      </c>
      <c r="C145" s="355" t="s">
        <v>1182</v>
      </c>
      <c r="D145" s="355" t="s">
        <v>825</v>
      </c>
      <c r="E145" s="356" t="s">
        <v>809</v>
      </c>
      <c r="F145" s="358" t="s">
        <v>809</v>
      </c>
      <c r="G145" s="356">
        <v>115790587</v>
      </c>
    </row>
    <row r="146" spans="2:7" ht="12.75">
      <c r="B146" s="346"/>
      <c r="C146" s="346"/>
      <c r="D146" s="346"/>
      <c r="E146" s="347"/>
      <c r="F146" s="348"/>
      <c r="G146" s="347"/>
    </row>
    <row r="147" spans="1:7" ht="12.75">
      <c r="A147" s="340" t="s">
        <v>1183</v>
      </c>
      <c r="B147" s="346"/>
      <c r="C147" s="346"/>
      <c r="D147" s="346"/>
      <c r="E147" s="347"/>
      <c r="F147" s="348"/>
      <c r="G147" s="347"/>
    </row>
    <row r="148" spans="1:7" ht="12.75">
      <c r="A148" s="340" t="s">
        <v>1184</v>
      </c>
      <c r="B148" s="346" t="s">
        <v>1185</v>
      </c>
      <c r="C148" s="346" t="s">
        <v>1186</v>
      </c>
      <c r="D148" s="346" t="s">
        <v>825</v>
      </c>
      <c r="E148" s="347" t="s">
        <v>809</v>
      </c>
      <c r="F148" s="348" t="s">
        <v>809</v>
      </c>
      <c r="G148" s="347">
        <v>0</v>
      </c>
    </row>
    <row r="149" spans="1:7" ht="12.75">
      <c r="A149" s="340" t="s">
        <v>1187</v>
      </c>
      <c r="B149" s="346" t="s">
        <v>1188</v>
      </c>
      <c r="C149" s="346" t="s">
        <v>1189</v>
      </c>
      <c r="D149" s="346" t="s">
        <v>825</v>
      </c>
      <c r="E149" s="347" t="s">
        <v>809</v>
      </c>
      <c r="F149" s="348" t="s">
        <v>809</v>
      </c>
      <c r="G149" s="347">
        <v>0</v>
      </c>
    </row>
    <row r="150" spans="1:7" ht="12.75">
      <c r="A150" s="340" t="s">
        <v>1190</v>
      </c>
      <c r="B150" s="346" t="s">
        <v>1191</v>
      </c>
      <c r="C150" s="346" t="s">
        <v>1192</v>
      </c>
      <c r="D150" s="346" t="s">
        <v>825</v>
      </c>
      <c r="E150" s="347">
        <v>454</v>
      </c>
      <c r="F150" s="347">
        <v>0</v>
      </c>
      <c r="G150" s="347">
        <v>0</v>
      </c>
    </row>
    <row r="151" spans="1:9" ht="12.75">
      <c r="A151" s="340" t="s">
        <v>1193</v>
      </c>
      <c r="B151" s="346" t="s">
        <v>1194</v>
      </c>
      <c r="C151" s="346" t="s">
        <v>1195</v>
      </c>
      <c r="D151" s="346" t="s">
        <v>825</v>
      </c>
      <c r="E151" s="347">
        <v>1210</v>
      </c>
      <c r="F151" s="347">
        <v>4256</v>
      </c>
      <c r="G151" s="347">
        <v>5149760</v>
      </c>
      <c r="H151" s="350"/>
      <c r="I151" s="350"/>
    </row>
    <row r="152" spans="1:7" ht="12.75">
      <c r="A152" s="340" t="s">
        <v>1196</v>
      </c>
      <c r="B152" s="346" t="s">
        <v>1197</v>
      </c>
      <c r="C152" s="346" t="s">
        <v>1198</v>
      </c>
      <c r="D152" s="346" t="s">
        <v>825</v>
      </c>
      <c r="E152" s="347" t="s">
        <v>809</v>
      </c>
      <c r="F152" s="347" t="s">
        <v>809</v>
      </c>
      <c r="G152" s="347">
        <v>9827000</v>
      </c>
    </row>
    <row r="153" spans="1:7" ht="12.75">
      <c r="A153" s="340" t="s">
        <v>1199</v>
      </c>
      <c r="B153" s="346" t="s">
        <v>1200</v>
      </c>
      <c r="C153" s="346" t="s">
        <v>1201</v>
      </c>
      <c r="D153" s="346" t="s">
        <v>825</v>
      </c>
      <c r="E153" s="347">
        <v>692200000</v>
      </c>
      <c r="F153" s="347">
        <v>0</v>
      </c>
      <c r="G153" s="347">
        <v>0</v>
      </c>
    </row>
    <row r="154" spans="1:7" ht="12.75">
      <c r="A154" s="340" t="s">
        <v>1202</v>
      </c>
      <c r="B154" s="346" t="s">
        <v>1203</v>
      </c>
      <c r="C154" s="346" t="s">
        <v>1204</v>
      </c>
      <c r="D154" s="346" t="s">
        <v>825</v>
      </c>
      <c r="E154" s="347">
        <v>407</v>
      </c>
      <c r="F154" s="347">
        <v>0</v>
      </c>
      <c r="G154" s="347">
        <v>0</v>
      </c>
    </row>
    <row r="155" spans="1:7" ht="12.75">
      <c r="A155" s="340" t="s">
        <v>1205</v>
      </c>
      <c r="B155" s="346" t="s">
        <v>1206</v>
      </c>
      <c r="C155" s="346" t="s">
        <v>1207</v>
      </c>
      <c r="D155" s="346" t="s">
        <v>825</v>
      </c>
      <c r="E155" s="347" t="s">
        <v>809</v>
      </c>
      <c r="F155" s="348" t="s">
        <v>809</v>
      </c>
      <c r="G155" s="347">
        <v>0</v>
      </c>
    </row>
    <row r="156" spans="1:7" ht="12.75">
      <c r="A156" s="340" t="s">
        <v>1208</v>
      </c>
      <c r="B156" s="346" t="s">
        <v>1209</v>
      </c>
      <c r="C156" s="346" t="s">
        <v>1210</v>
      </c>
      <c r="D156" s="346" t="s">
        <v>825</v>
      </c>
      <c r="E156" s="347" t="s">
        <v>809</v>
      </c>
      <c r="F156" s="348" t="s">
        <v>809</v>
      </c>
      <c r="G156" s="347">
        <v>0</v>
      </c>
    </row>
    <row r="157" spans="1:7" ht="12.75">
      <c r="A157" s="340" t="s">
        <v>1211</v>
      </c>
      <c r="B157" s="346" t="s">
        <v>1212</v>
      </c>
      <c r="C157" s="346" t="s">
        <v>1213</v>
      </c>
      <c r="D157" s="346" t="s">
        <v>825</v>
      </c>
      <c r="E157" s="347" t="s">
        <v>809</v>
      </c>
      <c r="F157" s="348" t="s">
        <v>809</v>
      </c>
      <c r="G157" s="347">
        <v>14976760</v>
      </c>
    </row>
    <row r="158" spans="1:7" ht="12.75" hidden="1">
      <c r="A158" s="340" t="s">
        <v>1214</v>
      </c>
      <c r="B158" s="346"/>
      <c r="C158" s="346"/>
      <c r="D158" s="346"/>
      <c r="E158" s="347"/>
      <c r="F158" s="348"/>
      <c r="G158" s="347"/>
    </row>
    <row r="159" spans="1:7" ht="12.75" hidden="1">
      <c r="A159" s="340" t="s">
        <v>1215</v>
      </c>
      <c r="B159" s="346" t="s">
        <v>1216</v>
      </c>
      <c r="C159" s="346" t="s">
        <v>1217</v>
      </c>
      <c r="D159" s="346" t="s">
        <v>825</v>
      </c>
      <c r="E159" s="347" t="s">
        <v>809</v>
      </c>
      <c r="F159" s="348" t="s">
        <v>809</v>
      </c>
      <c r="G159" s="347">
        <v>0</v>
      </c>
    </row>
    <row r="160" spans="1:7" ht="12.75" hidden="1">
      <c r="A160" s="340" t="s">
        <v>1218</v>
      </c>
      <c r="B160" s="346"/>
      <c r="C160" s="346"/>
      <c r="D160" s="346"/>
      <c r="E160" s="347"/>
      <c r="F160" s="348"/>
      <c r="G160" s="347"/>
    </row>
    <row r="161" spans="1:7" ht="12.75" hidden="1">
      <c r="A161" s="340" t="s">
        <v>1219</v>
      </c>
      <c r="B161" s="346" t="s">
        <v>1220</v>
      </c>
      <c r="C161" s="346" t="s">
        <v>1221</v>
      </c>
      <c r="D161" s="346" t="s">
        <v>825</v>
      </c>
      <c r="E161" s="347" t="s">
        <v>809</v>
      </c>
      <c r="F161" s="348" t="s">
        <v>809</v>
      </c>
      <c r="G161" s="347">
        <v>0</v>
      </c>
    </row>
    <row r="162" spans="1:7" ht="12.75" hidden="1">
      <c r="A162" s="340" t="s">
        <v>1222</v>
      </c>
      <c r="B162" s="346" t="s">
        <v>1223</v>
      </c>
      <c r="C162" s="346" t="s">
        <v>1224</v>
      </c>
      <c r="D162" s="346" t="s">
        <v>825</v>
      </c>
      <c r="E162" s="347" t="s">
        <v>809</v>
      </c>
      <c r="F162" s="348" t="s">
        <v>809</v>
      </c>
      <c r="G162" s="347">
        <v>0</v>
      </c>
    </row>
    <row r="163" spans="1:7" ht="12.75" hidden="1">
      <c r="A163" s="340" t="s">
        <v>1225</v>
      </c>
      <c r="B163" s="346" t="s">
        <v>1226</v>
      </c>
      <c r="C163" s="346" t="s">
        <v>1227</v>
      </c>
      <c r="D163" s="346" t="s">
        <v>825</v>
      </c>
      <c r="E163" s="347" t="s">
        <v>809</v>
      </c>
      <c r="F163" s="348" t="s">
        <v>809</v>
      </c>
      <c r="G163" s="347">
        <v>0</v>
      </c>
    </row>
    <row r="164" spans="1:7" ht="12.75" hidden="1">
      <c r="A164" s="340" t="s">
        <v>1228</v>
      </c>
      <c r="B164" s="346"/>
      <c r="C164" s="346"/>
      <c r="D164" s="346"/>
      <c r="E164" s="347"/>
      <c r="F164" s="348"/>
      <c r="G164" s="347"/>
    </row>
    <row r="165" spans="1:7" ht="12.75" hidden="1">
      <c r="A165" s="340" t="s">
        <v>1229</v>
      </c>
      <c r="B165" s="346" t="s">
        <v>1230</v>
      </c>
      <c r="C165" s="346" t="s">
        <v>1221</v>
      </c>
      <c r="D165" s="346" t="s">
        <v>825</v>
      </c>
      <c r="E165" s="347" t="s">
        <v>809</v>
      </c>
      <c r="F165" s="348" t="s">
        <v>809</v>
      </c>
      <c r="G165" s="347">
        <v>0</v>
      </c>
    </row>
    <row r="166" spans="1:7" ht="12.75" hidden="1">
      <c r="A166" s="340" t="s">
        <v>1231</v>
      </c>
      <c r="B166" s="346" t="s">
        <v>1232</v>
      </c>
      <c r="C166" s="346" t="s">
        <v>1233</v>
      </c>
      <c r="D166" s="346" t="s">
        <v>825</v>
      </c>
      <c r="E166" s="347" t="s">
        <v>809</v>
      </c>
      <c r="F166" s="348" t="s">
        <v>809</v>
      </c>
      <c r="G166" s="347">
        <v>0</v>
      </c>
    </row>
    <row r="167" spans="1:7" ht="12.75" hidden="1">
      <c r="A167" s="340" t="s">
        <v>1234</v>
      </c>
      <c r="B167" s="346" t="s">
        <v>1235</v>
      </c>
      <c r="C167" s="346" t="s">
        <v>1227</v>
      </c>
      <c r="D167" s="346" t="s">
        <v>825</v>
      </c>
      <c r="E167" s="347" t="s">
        <v>809</v>
      </c>
      <c r="F167" s="348" t="s">
        <v>809</v>
      </c>
      <c r="G167" s="347">
        <v>0</v>
      </c>
    </row>
    <row r="168" spans="1:7" ht="12.75" hidden="1">
      <c r="A168" s="340" t="s">
        <v>1236</v>
      </c>
      <c r="B168" s="346" t="s">
        <v>1237</v>
      </c>
      <c r="C168" s="346" t="s">
        <v>1238</v>
      </c>
      <c r="D168" s="346" t="s">
        <v>825</v>
      </c>
      <c r="E168" s="347" t="s">
        <v>809</v>
      </c>
      <c r="F168" s="348" t="s">
        <v>809</v>
      </c>
      <c r="G168" s="347">
        <v>0</v>
      </c>
    </row>
    <row r="169" spans="1:7" ht="12.75" hidden="1">
      <c r="A169" s="340" t="s">
        <v>1239</v>
      </c>
      <c r="B169" s="346"/>
      <c r="C169" s="346"/>
      <c r="D169" s="346"/>
      <c r="E169" s="347"/>
      <c r="F169" s="348"/>
      <c r="G169" s="347"/>
    </row>
    <row r="170" spans="1:7" ht="12.75" hidden="1">
      <c r="A170" s="340" t="s">
        <v>1240</v>
      </c>
      <c r="B170" s="346" t="s">
        <v>1241</v>
      </c>
      <c r="C170" s="346" t="s">
        <v>1221</v>
      </c>
      <c r="D170" s="346" t="s">
        <v>825</v>
      </c>
      <c r="E170" s="347" t="s">
        <v>809</v>
      </c>
      <c r="F170" s="348" t="s">
        <v>809</v>
      </c>
      <c r="G170" s="347">
        <v>0</v>
      </c>
    </row>
    <row r="171" spans="1:7" ht="12.75" hidden="1">
      <c r="A171" s="340" t="s">
        <v>1242</v>
      </c>
      <c r="B171" s="346" t="s">
        <v>1243</v>
      </c>
      <c r="C171" s="346" t="s">
        <v>1233</v>
      </c>
      <c r="D171" s="346" t="s">
        <v>825</v>
      </c>
      <c r="E171" s="347" t="s">
        <v>809</v>
      </c>
      <c r="F171" s="348" t="s">
        <v>809</v>
      </c>
      <c r="G171" s="347">
        <v>0</v>
      </c>
    </row>
    <row r="172" spans="1:7" ht="12.75" hidden="1">
      <c r="A172" s="340" t="s">
        <v>1244</v>
      </c>
      <c r="B172" s="346" t="s">
        <v>1245</v>
      </c>
      <c r="C172" s="346" t="s">
        <v>1246</v>
      </c>
      <c r="D172" s="346" t="s">
        <v>825</v>
      </c>
      <c r="E172" s="347" t="s">
        <v>809</v>
      </c>
      <c r="F172" s="348" t="s">
        <v>809</v>
      </c>
      <c r="G172" s="347">
        <v>0</v>
      </c>
    </row>
    <row r="173" spans="1:7" ht="12.75" hidden="1">
      <c r="A173" s="340" t="s">
        <v>1247</v>
      </c>
      <c r="B173" s="346"/>
      <c r="C173" s="346"/>
      <c r="D173" s="346"/>
      <c r="E173" s="347"/>
      <c r="F173" s="348"/>
      <c r="G173" s="347"/>
    </row>
    <row r="174" spans="1:7" ht="12.75" hidden="1">
      <c r="A174" s="340" t="s">
        <v>1248</v>
      </c>
      <c r="B174" s="346" t="s">
        <v>1249</v>
      </c>
      <c r="C174" s="346" t="s">
        <v>1221</v>
      </c>
      <c r="D174" s="346" t="s">
        <v>825</v>
      </c>
      <c r="E174" s="347" t="s">
        <v>809</v>
      </c>
      <c r="F174" s="348" t="s">
        <v>809</v>
      </c>
      <c r="G174" s="347">
        <v>0</v>
      </c>
    </row>
    <row r="175" spans="1:7" ht="12.75" hidden="1">
      <c r="A175" s="340" t="s">
        <v>1250</v>
      </c>
      <c r="B175" s="346" t="s">
        <v>1251</v>
      </c>
      <c r="C175" s="346" t="s">
        <v>1233</v>
      </c>
      <c r="D175" s="346" t="s">
        <v>825</v>
      </c>
      <c r="E175" s="347" t="s">
        <v>809</v>
      </c>
      <c r="F175" s="348" t="s">
        <v>809</v>
      </c>
      <c r="G175" s="347">
        <v>0</v>
      </c>
    </row>
    <row r="176" spans="1:7" ht="12.75" hidden="1">
      <c r="A176" s="340" t="s">
        <v>1252</v>
      </c>
      <c r="B176" s="346" t="s">
        <v>1253</v>
      </c>
      <c r="C176" s="346" t="s">
        <v>1246</v>
      </c>
      <c r="D176" s="346" t="s">
        <v>825</v>
      </c>
      <c r="E176" s="347" t="s">
        <v>809</v>
      </c>
      <c r="F176" s="348" t="s">
        <v>809</v>
      </c>
      <c r="G176" s="347">
        <v>0</v>
      </c>
    </row>
    <row r="177" spans="1:7" ht="12.75" hidden="1">
      <c r="A177" s="340" t="s">
        <v>1254</v>
      </c>
      <c r="B177" s="346" t="s">
        <v>1255</v>
      </c>
      <c r="C177" s="346" t="s">
        <v>1256</v>
      </c>
      <c r="D177" s="346" t="s">
        <v>825</v>
      </c>
      <c r="E177" s="347" t="s">
        <v>809</v>
      </c>
      <c r="F177" s="348" t="s">
        <v>809</v>
      </c>
      <c r="G177" s="347">
        <v>0</v>
      </c>
    </row>
    <row r="178" spans="1:7" ht="12.75" hidden="1">
      <c r="A178" s="340" t="s">
        <v>1257</v>
      </c>
      <c r="B178" s="346" t="s">
        <v>1258</v>
      </c>
      <c r="C178" s="346" t="s">
        <v>1259</v>
      </c>
      <c r="D178" s="346" t="s">
        <v>825</v>
      </c>
      <c r="E178" s="347" t="s">
        <v>809</v>
      </c>
      <c r="F178" s="348" t="s">
        <v>809</v>
      </c>
      <c r="G178" s="347">
        <v>0</v>
      </c>
    </row>
    <row r="179" spans="1:7" ht="12.75" hidden="1">
      <c r="A179" s="340" t="s">
        <v>1260</v>
      </c>
      <c r="B179" s="346" t="s">
        <v>1261</v>
      </c>
      <c r="C179" s="346" t="s">
        <v>1262</v>
      </c>
      <c r="D179" s="346" t="s">
        <v>825</v>
      </c>
      <c r="E179" s="347" t="s">
        <v>809</v>
      </c>
      <c r="F179" s="348" t="s">
        <v>809</v>
      </c>
      <c r="G179" s="347">
        <v>0</v>
      </c>
    </row>
    <row r="180" spans="1:7" ht="12.75" hidden="1">
      <c r="A180" s="340" t="s">
        <v>1263</v>
      </c>
      <c r="B180" s="346" t="s">
        <v>1264</v>
      </c>
      <c r="C180" s="346" t="s">
        <v>1265</v>
      </c>
      <c r="D180" s="346" t="s">
        <v>825</v>
      </c>
      <c r="E180" s="347" t="s">
        <v>809</v>
      </c>
      <c r="F180" s="348" t="s">
        <v>809</v>
      </c>
      <c r="G180" s="347">
        <v>0</v>
      </c>
    </row>
    <row r="181" spans="1:7" s="354" customFormat="1" ht="15.75">
      <c r="A181" s="354" t="s">
        <v>1266</v>
      </c>
      <c r="B181" s="355" t="s">
        <v>1267</v>
      </c>
      <c r="C181" s="355" t="s">
        <v>1268</v>
      </c>
      <c r="D181" s="355" t="s">
        <v>825</v>
      </c>
      <c r="E181" s="356" t="s">
        <v>809</v>
      </c>
      <c r="F181" s="358" t="s">
        <v>809</v>
      </c>
      <c r="G181" s="356">
        <v>14976760</v>
      </c>
    </row>
    <row r="182" ht="12.75">
      <c r="G182" s="347"/>
    </row>
    <row r="183" ht="18">
      <c r="G183" s="360">
        <f>G32+G77+G145+G181</f>
        <v>263390106</v>
      </c>
    </row>
  </sheetData>
  <sheetProtection/>
  <mergeCells count="2">
    <mergeCell ref="B1:G1"/>
    <mergeCell ref="F2:G2"/>
  </mergeCells>
  <printOptions/>
  <pageMargins left="0.75" right="0.75" top="1" bottom="1" header="0.5" footer="0.5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05.140625" style="0" customWidth="1"/>
    <col min="3" max="3" width="15.7109375" style="0" customWidth="1"/>
    <col min="4" max="4" width="16.28125" style="0" customWidth="1"/>
    <col min="5" max="5" width="10.28125" style="0" customWidth="1"/>
    <col min="6" max="6" width="13.421875" style="0" customWidth="1"/>
    <col min="7" max="7" width="13.140625" style="0" customWidth="1"/>
  </cols>
  <sheetData>
    <row r="1" spans="1:6" ht="21" customHeight="1">
      <c r="A1" s="220" t="s">
        <v>589</v>
      </c>
      <c r="B1" s="221"/>
      <c r="C1" s="221"/>
      <c r="D1" s="221"/>
      <c r="E1" s="221"/>
      <c r="F1" s="222"/>
    </row>
    <row r="2" spans="1:6" ht="18.75" customHeight="1">
      <c r="A2" s="215" t="s">
        <v>137</v>
      </c>
      <c r="B2" s="221"/>
      <c r="C2" s="221"/>
      <c r="D2" s="221"/>
      <c r="E2" s="221"/>
      <c r="F2" s="222"/>
    </row>
    <row r="3" ht="18">
      <c r="A3" s="43"/>
    </row>
    <row r="4" spans="1:6" ht="15">
      <c r="A4" s="3" t="s">
        <v>194</v>
      </c>
      <c r="E4" s="218" t="s">
        <v>542</v>
      </c>
      <c r="F4" s="218"/>
    </row>
    <row r="5" spans="1:7" ht="60">
      <c r="A5" s="1" t="s">
        <v>220</v>
      </c>
      <c r="B5" s="2" t="s">
        <v>221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>
      <c r="A6" s="24" t="s">
        <v>222</v>
      </c>
      <c r="B6" s="25" t="s">
        <v>223</v>
      </c>
      <c r="C6" s="62">
        <v>8276</v>
      </c>
      <c r="D6" s="62"/>
      <c r="E6" s="38"/>
      <c r="F6" s="62">
        <f>SUM(C6:E6)</f>
        <v>8276</v>
      </c>
      <c r="G6" s="178">
        <v>39297</v>
      </c>
    </row>
    <row r="7" spans="1:7" ht="15">
      <c r="A7" s="24" t="s">
        <v>224</v>
      </c>
      <c r="B7" s="26" t="s">
        <v>225</v>
      </c>
      <c r="C7" s="62"/>
      <c r="D7" s="62"/>
      <c r="E7" s="38"/>
      <c r="F7" s="62">
        <f>SUM(C7:E7)</f>
        <v>0</v>
      </c>
      <c r="G7" s="178">
        <v>400</v>
      </c>
    </row>
    <row r="8" spans="1:7" ht="15">
      <c r="A8" s="24" t="s">
        <v>226</v>
      </c>
      <c r="B8" s="26" t="s">
        <v>227</v>
      </c>
      <c r="C8" s="62"/>
      <c r="D8" s="62"/>
      <c r="E8" s="38"/>
      <c r="F8" s="62"/>
      <c r="G8" s="178"/>
    </row>
    <row r="9" spans="1:7" ht="15">
      <c r="A9" s="27" t="s">
        <v>228</v>
      </c>
      <c r="B9" s="26" t="s">
        <v>229</v>
      </c>
      <c r="C9" s="62"/>
      <c r="D9" s="62"/>
      <c r="E9" s="38"/>
      <c r="F9" s="62">
        <f>SUM(C9:E9)</f>
        <v>0</v>
      </c>
      <c r="G9" s="178"/>
    </row>
    <row r="10" spans="1:7" ht="15">
      <c r="A10" s="27" t="s">
        <v>230</v>
      </c>
      <c r="B10" s="26" t="s">
        <v>231</v>
      </c>
      <c r="C10" s="62"/>
      <c r="D10" s="62"/>
      <c r="E10" s="38"/>
      <c r="F10" s="62"/>
      <c r="G10" s="178"/>
    </row>
    <row r="11" spans="1:7" ht="15">
      <c r="A11" s="27" t="s">
        <v>232</v>
      </c>
      <c r="B11" s="26" t="s">
        <v>233</v>
      </c>
      <c r="C11" s="62"/>
      <c r="D11" s="62"/>
      <c r="E11" s="38"/>
      <c r="F11" s="62">
        <f>SUM(C11:E11)</f>
        <v>0</v>
      </c>
      <c r="G11" s="178"/>
    </row>
    <row r="12" spans="1:7" ht="15">
      <c r="A12" s="27" t="s">
        <v>234</v>
      </c>
      <c r="B12" s="26" t="s">
        <v>235</v>
      </c>
      <c r="C12" s="62">
        <v>1298</v>
      </c>
      <c r="D12" s="62"/>
      <c r="E12" s="38"/>
      <c r="F12" s="62">
        <f>SUM(C12:E12)</f>
        <v>1298</v>
      </c>
      <c r="G12" s="178">
        <v>1198</v>
      </c>
    </row>
    <row r="13" spans="1:7" ht="15">
      <c r="A13" s="27" t="s">
        <v>236</v>
      </c>
      <c r="B13" s="26" t="s">
        <v>237</v>
      </c>
      <c r="C13" s="62"/>
      <c r="D13" s="62"/>
      <c r="E13" s="38"/>
      <c r="F13" s="62"/>
      <c r="G13" s="178"/>
    </row>
    <row r="14" spans="1:7" ht="15">
      <c r="A14" s="4" t="s">
        <v>238</v>
      </c>
      <c r="B14" s="26" t="s">
        <v>239</v>
      </c>
      <c r="C14" s="62"/>
      <c r="D14" s="62"/>
      <c r="E14" s="38"/>
      <c r="F14" s="62"/>
      <c r="G14" s="178"/>
    </row>
    <row r="15" spans="1:7" ht="15">
      <c r="A15" s="4" t="s">
        <v>240</v>
      </c>
      <c r="B15" s="26" t="s">
        <v>241</v>
      </c>
      <c r="C15" s="62"/>
      <c r="D15" s="62"/>
      <c r="E15" s="38"/>
      <c r="F15" s="62">
        <f>SUM(C15:E15)</f>
        <v>0</v>
      </c>
      <c r="G15" s="178"/>
    </row>
    <row r="16" spans="1:7" ht="15">
      <c r="A16" s="4" t="s">
        <v>242</v>
      </c>
      <c r="B16" s="26" t="s">
        <v>243</v>
      </c>
      <c r="C16" s="62"/>
      <c r="D16" s="62"/>
      <c r="E16" s="38"/>
      <c r="F16" s="62"/>
      <c r="G16" s="178"/>
    </row>
    <row r="17" spans="1:7" ht="15">
      <c r="A17" s="4" t="s">
        <v>244</v>
      </c>
      <c r="B17" s="26" t="s">
        <v>245</v>
      </c>
      <c r="C17" s="62"/>
      <c r="D17" s="62"/>
      <c r="E17" s="38"/>
      <c r="F17" s="62"/>
      <c r="G17" s="178"/>
    </row>
    <row r="18" spans="1:7" ht="15">
      <c r="A18" s="4" t="s">
        <v>39</v>
      </c>
      <c r="B18" s="26" t="s">
        <v>246</v>
      </c>
      <c r="C18" s="62">
        <v>200</v>
      </c>
      <c r="D18" s="62"/>
      <c r="E18" s="38"/>
      <c r="F18" s="62"/>
      <c r="G18" s="178">
        <v>1390</v>
      </c>
    </row>
    <row r="19" spans="1:7" ht="15">
      <c r="A19" s="28" t="s">
        <v>7</v>
      </c>
      <c r="B19" s="29" t="s">
        <v>247</v>
      </c>
      <c r="C19" s="61">
        <f>SUM(C6:C18)</f>
        <v>9774</v>
      </c>
      <c r="D19" s="62"/>
      <c r="E19" s="38"/>
      <c r="F19" s="61">
        <f aca="true" t="shared" si="0" ref="F19:F27">SUM(C19:E19)</f>
        <v>9774</v>
      </c>
      <c r="G19" s="192">
        <f>SUM(G6:G18)</f>
        <v>42285</v>
      </c>
    </row>
    <row r="20" spans="1:7" ht="15">
      <c r="A20" s="4" t="s">
        <v>248</v>
      </c>
      <c r="B20" s="26" t="s">
        <v>249</v>
      </c>
      <c r="C20" s="62">
        <v>17630</v>
      </c>
      <c r="D20" s="62"/>
      <c r="E20" s="38"/>
      <c r="F20" s="62">
        <f t="shared" si="0"/>
        <v>17630</v>
      </c>
      <c r="G20" s="178">
        <v>17630</v>
      </c>
    </row>
    <row r="21" spans="1:7" ht="15">
      <c r="A21" s="4" t="s">
        <v>250</v>
      </c>
      <c r="B21" s="26" t="s">
        <v>251</v>
      </c>
      <c r="C21" s="62">
        <v>6672</v>
      </c>
      <c r="D21" s="62">
        <v>1000</v>
      </c>
      <c r="E21" s="38"/>
      <c r="F21" s="62">
        <f t="shared" si="0"/>
        <v>7672</v>
      </c>
      <c r="G21" s="178">
        <v>9342</v>
      </c>
    </row>
    <row r="22" spans="1:7" ht="15">
      <c r="A22" s="5" t="s">
        <v>252</v>
      </c>
      <c r="B22" s="26" t="s">
        <v>253</v>
      </c>
      <c r="C22" s="62">
        <v>600</v>
      </c>
      <c r="D22" s="62"/>
      <c r="E22" s="38"/>
      <c r="F22" s="62">
        <f t="shared" si="0"/>
        <v>600</v>
      </c>
      <c r="G22" s="178">
        <v>2950</v>
      </c>
    </row>
    <row r="23" spans="1:7" ht="15">
      <c r="A23" s="6" t="s">
        <v>8</v>
      </c>
      <c r="B23" s="29" t="s">
        <v>254</v>
      </c>
      <c r="C23" s="61">
        <f>SUM(C20:C22)</f>
        <v>24902</v>
      </c>
      <c r="D23" s="61">
        <f>SUM(D20:D22)</f>
        <v>1000</v>
      </c>
      <c r="E23" s="38"/>
      <c r="F23" s="61">
        <f t="shared" si="0"/>
        <v>25902</v>
      </c>
      <c r="G23" s="194">
        <f>SUM(G20:G22)</f>
        <v>29922</v>
      </c>
    </row>
    <row r="24" spans="1:7" ht="15">
      <c r="A24" s="46" t="s">
        <v>69</v>
      </c>
      <c r="B24" s="47" t="s">
        <v>255</v>
      </c>
      <c r="C24" s="61">
        <f>C19+C23</f>
        <v>34676</v>
      </c>
      <c r="D24" s="61">
        <f>D19+D23</f>
        <v>1000</v>
      </c>
      <c r="E24" s="38"/>
      <c r="F24" s="61">
        <f t="shared" si="0"/>
        <v>35676</v>
      </c>
      <c r="G24" s="195">
        <f>G19+G23</f>
        <v>72207</v>
      </c>
    </row>
    <row r="25" spans="1:7" ht="15">
      <c r="A25" s="35" t="s">
        <v>40</v>
      </c>
      <c r="B25" s="47" t="s">
        <v>256</v>
      </c>
      <c r="C25" s="61">
        <v>6727</v>
      </c>
      <c r="D25" s="61">
        <v>175</v>
      </c>
      <c r="E25" s="38"/>
      <c r="F25" s="61">
        <f t="shared" si="0"/>
        <v>6902</v>
      </c>
      <c r="G25" s="195">
        <v>11502</v>
      </c>
    </row>
    <row r="26" spans="1:7" ht="15">
      <c r="A26" s="4" t="s">
        <v>257</v>
      </c>
      <c r="B26" s="26" t="s">
        <v>258</v>
      </c>
      <c r="C26" s="62">
        <v>400</v>
      </c>
      <c r="D26" s="62"/>
      <c r="E26" s="38"/>
      <c r="F26" s="62">
        <f t="shared" si="0"/>
        <v>400</v>
      </c>
      <c r="G26" s="196">
        <v>400</v>
      </c>
    </row>
    <row r="27" spans="1:7" ht="15">
      <c r="A27" s="4" t="s">
        <v>259</v>
      </c>
      <c r="B27" s="26" t="s">
        <v>260</v>
      </c>
      <c r="C27" s="62">
        <v>9200</v>
      </c>
      <c r="D27" s="62">
        <v>1800</v>
      </c>
      <c r="E27" s="38"/>
      <c r="F27" s="62">
        <f t="shared" si="0"/>
        <v>11000</v>
      </c>
      <c r="G27" s="178">
        <v>16500</v>
      </c>
    </row>
    <row r="28" spans="1:7" ht="15">
      <c r="A28" s="4" t="s">
        <v>261</v>
      </c>
      <c r="B28" s="26" t="s">
        <v>262</v>
      </c>
      <c r="C28" s="62"/>
      <c r="D28" s="62"/>
      <c r="E28" s="38"/>
      <c r="F28" s="62"/>
      <c r="G28" s="178"/>
    </row>
    <row r="29" spans="1:7" ht="15">
      <c r="A29" s="6" t="s">
        <v>9</v>
      </c>
      <c r="B29" s="29" t="s">
        <v>263</v>
      </c>
      <c r="C29" s="61">
        <f>SUM(C26:C28)</f>
        <v>9600</v>
      </c>
      <c r="D29" s="61">
        <f>SUM(D27:D28)</f>
        <v>1800</v>
      </c>
      <c r="E29" s="61"/>
      <c r="F29" s="61">
        <f>SUM(C29:E29)</f>
        <v>11400</v>
      </c>
      <c r="G29" s="192">
        <f>SUM(G26:G28)</f>
        <v>16900</v>
      </c>
    </row>
    <row r="30" spans="1:7" ht="15">
      <c r="A30" s="4" t="s">
        <v>264</v>
      </c>
      <c r="B30" s="26" t="s">
        <v>265</v>
      </c>
      <c r="C30" s="62">
        <v>30</v>
      </c>
      <c r="D30" s="62">
        <v>20</v>
      </c>
      <c r="E30" s="38"/>
      <c r="F30" s="62">
        <f>SUM(C30:E30)</f>
        <v>50</v>
      </c>
      <c r="G30" s="178">
        <v>150</v>
      </c>
    </row>
    <row r="31" spans="1:7" ht="15">
      <c r="A31" s="4" t="s">
        <v>266</v>
      </c>
      <c r="B31" s="26" t="s">
        <v>267</v>
      </c>
      <c r="C31" s="62">
        <v>150</v>
      </c>
      <c r="D31" s="62">
        <v>100</v>
      </c>
      <c r="E31" s="38"/>
      <c r="F31" s="62">
        <f aca="true" t="shared" si="1" ref="F31:F46">SUM(C31:E31)</f>
        <v>250</v>
      </c>
      <c r="G31" s="178">
        <v>250</v>
      </c>
    </row>
    <row r="32" spans="1:7" ht="15" customHeight="1">
      <c r="A32" s="6" t="s">
        <v>70</v>
      </c>
      <c r="B32" s="29" t="s">
        <v>268</v>
      </c>
      <c r="C32" s="61">
        <f>SUM(C30:C31)</f>
        <v>180</v>
      </c>
      <c r="D32" s="61">
        <f>SUM(D30:D31)</f>
        <v>120</v>
      </c>
      <c r="E32" s="61"/>
      <c r="F32" s="61">
        <f t="shared" si="1"/>
        <v>300</v>
      </c>
      <c r="G32" s="192">
        <f>SUM(G30:G31)</f>
        <v>400</v>
      </c>
    </row>
    <row r="33" spans="1:7" ht="15">
      <c r="A33" s="4" t="s">
        <v>269</v>
      </c>
      <c r="B33" s="26" t="s">
        <v>270</v>
      </c>
      <c r="C33" s="62">
        <v>27000</v>
      </c>
      <c r="D33" s="62">
        <v>4000</v>
      </c>
      <c r="E33" s="38"/>
      <c r="F33" s="62">
        <f t="shared" si="1"/>
        <v>31000</v>
      </c>
      <c r="G33" s="178">
        <v>37400</v>
      </c>
    </row>
    <row r="34" spans="1:7" ht="15">
      <c r="A34" s="4" t="s">
        <v>271</v>
      </c>
      <c r="B34" s="26" t="s">
        <v>272</v>
      </c>
      <c r="C34" s="62">
        <v>19153</v>
      </c>
      <c r="D34" s="62"/>
      <c r="E34" s="38"/>
      <c r="F34" s="62">
        <f t="shared" si="1"/>
        <v>19153</v>
      </c>
      <c r="G34" s="178">
        <v>19153</v>
      </c>
    </row>
    <row r="35" spans="1:7" ht="15">
      <c r="A35" s="4" t="s">
        <v>41</v>
      </c>
      <c r="B35" s="26" t="s">
        <v>273</v>
      </c>
      <c r="C35" s="62">
        <v>10</v>
      </c>
      <c r="D35" s="62">
        <v>480</v>
      </c>
      <c r="E35" s="38"/>
      <c r="F35" s="62">
        <f t="shared" si="1"/>
        <v>490</v>
      </c>
      <c r="G35" s="178">
        <v>1090</v>
      </c>
    </row>
    <row r="36" spans="1:7" ht="15">
      <c r="A36" s="4" t="s">
        <v>274</v>
      </c>
      <c r="B36" s="26" t="s">
        <v>275</v>
      </c>
      <c r="C36" s="62">
        <v>10230</v>
      </c>
      <c r="D36" s="62">
        <v>2190</v>
      </c>
      <c r="E36" s="38"/>
      <c r="F36" s="62">
        <f t="shared" si="1"/>
        <v>12420</v>
      </c>
      <c r="G36" s="178">
        <v>25567</v>
      </c>
    </row>
    <row r="37" spans="1:7" ht="15">
      <c r="A37" s="9" t="s">
        <v>42</v>
      </c>
      <c r="B37" s="26" t="s">
        <v>276</v>
      </c>
      <c r="C37" s="62"/>
      <c r="D37" s="62"/>
      <c r="E37" s="38"/>
      <c r="F37" s="62">
        <f t="shared" si="1"/>
        <v>0</v>
      </c>
      <c r="G37" s="178"/>
    </row>
    <row r="38" spans="1:7" ht="15">
      <c r="A38" s="5" t="s">
        <v>277</v>
      </c>
      <c r="B38" s="26" t="s">
        <v>278</v>
      </c>
      <c r="C38" s="62">
        <v>7900</v>
      </c>
      <c r="D38" s="62">
        <v>100</v>
      </c>
      <c r="E38" s="38"/>
      <c r="F38" s="62">
        <f t="shared" si="1"/>
        <v>8000</v>
      </c>
      <c r="G38" s="178">
        <v>23700</v>
      </c>
    </row>
    <row r="39" spans="1:7" ht="15">
      <c r="A39" s="4" t="s">
        <v>43</v>
      </c>
      <c r="B39" s="26" t="s">
        <v>279</v>
      </c>
      <c r="C39" s="62">
        <v>37764</v>
      </c>
      <c r="D39" s="62">
        <v>1800</v>
      </c>
      <c r="E39" s="38"/>
      <c r="F39" s="62">
        <f t="shared" si="1"/>
        <v>39564</v>
      </c>
      <c r="G39" s="178">
        <v>34138</v>
      </c>
    </row>
    <row r="40" spans="1:7" ht="15">
      <c r="A40" s="6" t="s">
        <v>10</v>
      </c>
      <c r="B40" s="29" t="s">
        <v>280</v>
      </c>
      <c r="C40" s="61">
        <f>SUM(C33:C39)</f>
        <v>102057</v>
      </c>
      <c r="D40" s="61">
        <f>SUM(D33:D39)</f>
        <v>8570</v>
      </c>
      <c r="E40" s="38"/>
      <c r="F40" s="61">
        <f t="shared" si="1"/>
        <v>110627</v>
      </c>
      <c r="G40" s="192">
        <f>SUM(G33:G39)</f>
        <v>141048</v>
      </c>
    </row>
    <row r="41" spans="1:7" ht="15">
      <c r="A41" s="4" t="s">
        <v>281</v>
      </c>
      <c r="B41" s="26" t="s">
        <v>282</v>
      </c>
      <c r="C41" s="62">
        <v>450</v>
      </c>
      <c r="D41" s="62"/>
      <c r="E41" s="38"/>
      <c r="F41" s="62">
        <f t="shared" si="1"/>
        <v>450</v>
      </c>
      <c r="G41" s="178">
        <v>450</v>
      </c>
    </row>
    <row r="42" spans="1:7" ht="15">
      <c r="A42" s="4" t="s">
        <v>283</v>
      </c>
      <c r="B42" s="26" t="s">
        <v>284</v>
      </c>
      <c r="C42" s="62"/>
      <c r="D42" s="62"/>
      <c r="E42" s="38"/>
      <c r="F42" s="62"/>
      <c r="G42" s="178"/>
    </row>
    <row r="43" spans="1:7" ht="15">
      <c r="A43" s="6" t="s">
        <v>11</v>
      </c>
      <c r="B43" s="29" t="s">
        <v>285</v>
      </c>
      <c r="C43" s="61">
        <f>SUM(C41:C42)</f>
        <v>450</v>
      </c>
      <c r="D43" s="61"/>
      <c r="E43" s="61"/>
      <c r="F43" s="61">
        <f t="shared" si="1"/>
        <v>450</v>
      </c>
      <c r="G43" s="192">
        <f>SUM(G41:G42)</f>
        <v>450</v>
      </c>
    </row>
    <row r="44" spans="1:7" ht="15">
      <c r="A44" s="4" t="s">
        <v>286</v>
      </c>
      <c r="B44" s="26" t="s">
        <v>287</v>
      </c>
      <c r="C44" s="62">
        <v>21737</v>
      </c>
      <c r="D44" s="62">
        <v>2700</v>
      </c>
      <c r="E44" s="38"/>
      <c r="F44" s="62">
        <f t="shared" si="1"/>
        <v>24437</v>
      </c>
      <c r="G44" s="178">
        <v>39237</v>
      </c>
    </row>
    <row r="45" spans="1:7" ht="15">
      <c r="A45" s="4" t="s">
        <v>288</v>
      </c>
      <c r="B45" s="26" t="s">
        <v>289</v>
      </c>
      <c r="C45" s="62">
        <v>10786</v>
      </c>
      <c r="D45" s="62">
        <v>1350</v>
      </c>
      <c r="E45" s="38"/>
      <c r="F45" s="62">
        <f t="shared" si="1"/>
        <v>12136</v>
      </c>
      <c r="G45" s="178">
        <v>91687</v>
      </c>
    </row>
    <row r="46" spans="1:7" ht="15">
      <c r="A46" s="4" t="s">
        <v>44</v>
      </c>
      <c r="B46" s="26" t="s">
        <v>290</v>
      </c>
      <c r="C46" s="62">
        <v>1000</v>
      </c>
      <c r="D46" s="62"/>
      <c r="E46" s="38"/>
      <c r="F46" s="62">
        <f t="shared" si="1"/>
        <v>1000</v>
      </c>
      <c r="G46" s="178">
        <v>1000</v>
      </c>
    </row>
    <row r="47" spans="1:7" ht="15">
      <c r="A47" s="4" t="s">
        <v>45</v>
      </c>
      <c r="B47" s="26" t="s">
        <v>291</v>
      </c>
      <c r="C47" s="62"/>
      <c r="D47" s="62"/>
      <c r="E47" s="38"/>
      <c r="F47" s="62"/>
      <c r="G47" s="178"/>
    </row>
    <row r="48" spans="1:7" ht="15">
      <c r="A48" s="4" t="s">
        <v>292</v>
      </c>
      <c r="B48" s="26" t="s">
        <v>293</v>
      </c>
      <c r="C48" s="62">
        <v>24410</v>
      </c>
      <c r="D48" s="62"/>
      <c r="E48" s="62"/>
      <c r="F48" s="62">
        <f>SUM(C48:E48)</f>
        <v>24410</v>
      </c>
      <c r="G48" s="178">
        <v>4131</v>
      </c>
    </row>
    <row r="49" spans="1:7" ht="15">
      <c r="A49" s="6" t="s">
        <v>12</v>
      </c>
      <c r="B49" s="29" t="s">
        <v>294</v>
      </c>
      <c r="C49" s="61">
        <f>SUM(C44:C48)</f>
        <v>57933</v>
      </c>
      <c r="D49" s="61">
        <f>SUM(D44:D48)</f>
        <v>4050</v>
      </c>
      <c r="E49" s="61"/>
      <c r="F49" s="61">
        <f>SUM(C49:E49)</f>
        <v>61983</v>
      </c>
      <c r="G49" s="194">
        <f>SUM(G44:G48)</f>
        <v>136055</v>
      </c>
    </row>
    <row r="50" spans="1:7" ht="15">
      <c r="A50" s="35" t="s">
        <v>13</v>
      </c>
      <c r="B50" s="47" t="s">
        <v>295</v>
      </c>
      <c r="C50" s="61">
        <f>C29+C32+C40+C43+C49</f>
        <v>170220</v>
      </c>
      <c r="D50" s="61">
        <f>D29+D32+D40+D43+D49</f>
        <v>14540</v>
      </c>
      <c r="E50" s="61"/>
      <c r="F50" s="61">
        <f>SUM(C50:E50)</f>
        <v>184760</v>
      </c>
      <c r="G50" s="195">
        <f>G29+G32+G40+G43+G49</f>
        <v>294853</v>
      </c>
    </row>
    <row r="51" spans="1:7" ht="15">
      <c r="A51" s="12" t="s">
        <v>296</v>
      </c>
      <c r="B51" s="26" t="s">
        <v>297</v>
      </c>
      <c r="C51" s="62"/>
      <c r="D51" s="62"/>
      <c r="E51" s="38"/>
      <c r="F51" s="62"/>
      <c r="G51" s="196"/>
    </row>
    <row r="52" spans="1:7" ht="15">
      <c r="A52" s="12" t="s">
        <v>14</v>
      </c>
      <c r="B52" s="26" t="s">
        <v>298</v>
      </c>
      <c r="C52" s="62"/>
      <c r="D52" s="62"/>
      <c r="E52" s="38"/>
      <c r="F52" s="62"/>
      <c r="G52" s="178">
        <v>840</v>
      </c>
    </row>
    <row r="53" spans="1:7" ht="15">
      <c r="A53" s="15" t="s">
        <v>46</v>
      </c>
      <c r="B53" s="26" t="s">
        <v>299</v>
      </c>
      <c r="C53" s="62"/>
      <c r="D53" s="62"/>
      <c r="E53" s="38"/>
      <c r="F53" s="62"/>
      <c r="G53" s="178"/>
    </row>
    <row r="54" spans="1:7" ht="15">
      <c r="A54" s="15" t="s">
        <v>47</v>
      </c>
      <c r="B54" s="26" t="s">
        <v>300</v>
      </c>
      <c r="C54" s="62"/>
      <c r="D54" s="62"/>
      <c r="E54" s="38"/>
      <c r="F54" s="62">
        <f>SUM(C54:E54)</f>
        <v>0</v>
      </c>
      <c r="G54" s="178"/>
    </row>
    <row r="55" spans="1:7" ht="15">
      <c r="A55" s="15" t="s">
        <v>48</v>
      </c>
      <c r="B55" s="26" t="s">
        <v>301</v>
      </c>
      <c r="C55" s="62"/>
      <c r="D55" s="62"/>
      <c r="E55" s="38"/>
      <c r="F55" s="62">
        <f>SUM(C55:E55)</f>
        <v>0</v>
      </c>
      <c r="G55" s="178"/>
    </row>
    <row r="56" spans="1:7" ht="15">
      <c r="A56" s="12" t="s">
        <v>49</v>
      </c>
      <c r="B56" s="26" t="s">
        <v>302</v>
      </c>
      <c r="C56" s="62"/>
      <c r="D56" s="62"/>
      <c r="E56" s="38"/>
      <c r="F56" s="62">
        <f>SUM(C56:E56)</f>
        <v>0</v>
      </c>
      <c r="G56" s="178"/>
    </row>
    <row r="57" spans="1:7" ht="15">
      <c r="A57" s="12" t="s">
        <v>50</v>
      </c>
      <c r="B57" s="26" t="s">
        <v>303</v>
      </c>
      <c r="C57" s="62"/>
      <c r="D57" s="62"/>
      <c r="E57" s="38"/>
      <c r="F57" s="62"/>
      <c r="G57" s="178"/>
    </row>
    <row r="58" spans="1:7" ht="15">
      <c r="A58" s="12" t="s">
        <v>51</v>
      </c>
      <c r="B58" s="26" t="s">
        <v>304</v>
      </c>
      <c r="C58" s="62">
        <v>7000</v>
      </c>
      <c r="D58" s="62"/>
      <c r="E58" s="38"/>
      <c r="F58" s="62">
        <f>SUM(C58:E58)</f>
        <v>7000</v>
      </c>
      <c r="G58" s="178">
        <v>6475</v>
      </c>
    </row>
    <row r="59" spans="1:7" ht="15">
      <c r="A59" s="44" t="s">
        <v>18</v>
      </c>
      <c r="B59" s="47" t="s">
        <v>305</v>
      </c>
      <c r="C59" s="61">
        <f>SUM(C54:C58)</f>
        <v>7000</v>
      </c>
      <c r="D59" s="61"/>
      <c r="E59" s="61"/>
      <c r="F59" s="61">
        <f>SUM(C59:E59)</f>
        <v>7000</v>
      </c>
      <c r="G59" s="195">
        <f>SUM(G51:G58)</f>
        <v>7315</v>
      </c>
    </row>
    <row r="60" spans="1:7" ht="15">
      <c r="A60" s="11" t="s">
        <v>52</v>
      </c>
      <c r="B60" s="26" t="s">
        <v>306</v>
      </c>
      <c r="C60" s="62"/>
      <c r="D60" s="62"/>
      <c r="E60" s="38"/>
      <c r="F60" s="62"/>
      <c r="G60" s="178"/>
    </row>
    <row r="61" spans="1:7" ht="15">
      <c r="A61" s="11" t="s">
        <v>307</v>
      </c>
      <c r="B61" s="26" t="s">
        <v>308</v>
      </c>
      <c r="C61" s="62"/>
      <c r="D61" s="62"/>
      <c r="E61" s="38"/>
      <c r="F61" s="62">
        <f>SUM(C61:E61)</f>
        <v>0</v>
      </c>
      <c r="G61" s="178">
        <v>1220</v>
      </c>
    </row>
    <row r="62" spans="1:7" ht="15">
      <c r="A62" s="11" t="s">
        <v>309</v>
      </c>
      <c r="B62" s="26" t="s">
        <v>310</v>
      </c>
      <c r="C62" s="62"/>
      <c r="D62" s="62"/>
      <c r="E62" s="38"/>
      <c r="F62" s="62"/>
      <c r="G62" s="178"/>
    </row>
    <row r="63" spans="1:7" ht="15">
      <c r="A63" s="11" t="s">
        <v>19</v>
      </c>
      <c r="B63" s="26" t="s">
        <v>311</v>
      </c>
      <c r="C63" s="62"/>
      <c r="D63" s="62"/>
      <c r="E63" s="38"/>
      <c r="F63" s="62"/>
      <c r="G63" s="178"/>
    </row>
    <row r="64" spans="1:7" ht="15">
      <c r="A64" s="11" t="s">
        <v>53</v>
      </c>
      <c r="B64" s="26" t="s">
        <v>312</v>
      </c>
      <c r="C64" s="62"/>
      <c r="D64" s="62"/>
      <c r="E64" s="38"/>
      <c r="F64" s="62"/>
      <c r="G64" s="178"/>
    </row>
    <row r="65" spans="1:7" ht="15">
      <c r="A65" s="11" t="s">
        <v>21</v>
      </c>
      <c r="B65" s="26" t="s">
        <v>313</v>
      </c>
      <c r="C65" s="62">
        <v>102673</v>
      </c>
      <c r="D65" s="62"/>
      <c r="E65" s="38"/>
      <c r="F65" s="62">
        <f>SUM(C65:E65)</f>
        <v>102673</v>
      </c>
      <c r="G65" s="178">
        <v>114950</v>
      </c>
    </row>
    <row r="66" spans="1:7" ht="15">
      <c r="A66" s="11" t="s">
        <v>54</v>
      </c>
      <c r="B66" s="26" t="s">
        <v>314</v>
      </c>
      <c r="C66" s="62"/>
      <c r="D66" s="62"/>
      <c r="E66" s="38"/>
      <c r="F66" s="62"/>
      <c r="G66" s="178"/>
    </row>
    <row r="67" spans="1:7" ht="15">
      <c r="A67" s="11" t="s">
        <v>55</v>
      </c>
      <c r="B67" s="26" t="s">
        <v>315</v>
      </c>
      <c r="C67" s="62"/>
      <c r="D67" s="62"/>
      <c r="E67" s="38"/>
      <c r="F67" s="62"/>
      <c r="G67" s="178"/>
    </row>
    <row r="68" spans="1:7" ht="15">
      <c r="A68" s="11" t="s">
        <v>316</v>
      </c>
      <c r="B68" s="26" t="s">
        <v>317</v>
      </c>
      <c r="C68" s="62"/>
      <c r="D68" s="62"/>
      <c r="E68" s="38"/>
      <c r="F68" s="62"/>
      <c r="G68" s="178"/>
    </row>
    <row r="69" spans="1:7" ht="15">
      <c r="A69" s="17" t="s">
        <v>318</v>
      </c>
      <c r="B69" s="26" t="s">
        <v>319</v>
      </c>
      <c r="C69" s="62"/>
      <c r="D69" s="62"/>
      <c r="E69" s="38"/>
      <c r="F69" s="62"/>
      <c r="G69" s="178"/>
    </row>
    <row r="70" spans="1:7" ht="15">
      <c r="A70" s="11" t="s">
        <v>571</v>
      </c>
      <c r="B70" s="26" t="s">
        <v>320</v>
      </c>
      <c r="C70" s="62"/>
      <c r="D70" s="62"/>
      <c r="E70" s="38"/>
      <c r="F70" s="62">
        <f>SUM(C70:E70)</f>
        <v>0</v>
      </c>
      <c r="G70" s="178"/>
    </row>
    <row r="71" spans="1:7" ht="15">
      <c r="A71" s="11" t="s">
        <v>56</v>
      </c>
      <c r="B71" s="26" t="s">
        <v>321</v>
      </c>
      <c r="C71" s="62">
        <v>22327</v>
      </c>
      <c r="D71" s="62"/>
      <c r="E71" s="38"/>
      <c r="F71" s="62">
        <f>SUM(C71:E71)</f>
        <v>22327</v>
      </c>
      <c r="G71" s="178">
        <v>23789</v>
      </c>
    </row>
    <row r="72" spans="1:7" ht="15">
      <c r="A72" s="17" t="s">
        <v>570</v>
      </c>
      <c r="B72" s="26" t="s">
        <v>569</v>
      </c>
      <c r="C72" s="62"/>
      <c r="D72" s="62"/>
      <c r="E72" s="38"/>
      <c r="F72" s="62"/>
      <c r="G72" s="178">
        <v>11966</v>
      </c>
    </row>
    <row r="73" spans="1:7" ht="15">
      <c r="A73" s="44" t="s">
        <v>24</v>
      </c>
      <c r="B73" s="47" t="s">
        <v>322</v>
      </c>
      <c r="C73" s="61">
        <f>SUM(C61:C72)</f>
        <v>125000</v>
      </c>
      <c r="D73" s="61">
        <f>SUM(D60:D72)</f>
        <v>0</v>
      </c>
      <c r="E73" s="61"/>
      <c r="F73" s="61">
        <f>SUM(F60:F72)</f>
        <v>125000</v>
      </c>
      <c r="G73" s="195">
        <f>SUM(G60:G72)</f>
        <v>151925</v>
      </c>
    </row>
    <row r="74" spans="1:7" ht="15.75">
      <c r="A74" s="48" t="s">
        <v>139</v>
      </c>
      <c r="B74" s="47"/>
      <c r="C74" s="61">
        <f>C24+C25+C50+C59+C73</f>
        <v>343623</v>
      </c>
      <c r="D74" s="61">
        <f>D24+D25+D50+D59+D73</f>
        <v>15715</v>
      </c>
      <c r="E74" s="61"/>
      <c r="F74" s="61">
        <f>SUM(C74:E74)</f>
        <v>359338</v>
      </c>
      <c r="G74" s="197">
        <f>G24+G25+G50+G73+G59</f>
        <v>537802</v>
      </c>
    </row>
    <row r="75" spans="1:7" ht="15">
      <c r="A75" s="30" t="s">
        <v>323</v>
      </c>
      <c r="B75" s="26" t="s">
        <v>324</v>
      </c>
      <c r="C75" s="62"/>
      <c r="D75" s="62"/>
      <c r="E75" s="38"/>
      <c r="F75" s="62">
        <f>SUM(C75:E75)</f>
        <v>0</v>
      </c>
      <c r="G75" s="178"/>
    </row>
    <row r="76" spans="1:7" ht="15">
      <c r="A76" s="30" t="s">
        <v>57</v>
      </c>
      <c r="B76" s="26" t="s">
        <v>325</v>
      </c>
      <c r="C76" s="62">
        <v>734641</v>
      </c>
      <c r="D76" s="62"/>
      <c r="E76" s="38"/>
      <c r="F76" s="62">
        <f>SUM(C76:E76)</f>
        <v>734641</v>
      </c>
      <c r="G76" s="178">
        <v>591024</v>
      </c>
    </row>
    <row r="77" spans="1:7" ht="15">
      <c r="A77" s="30" t="s">
        <v>326</v>
      </c>
      <c r="B77" s="26" t="s">
        <v>327</v>
      </c>
      <c r="C77" s="62">
        <v>6365</v>
      </c>
      <c r="D77" s="62"/>
      <c r="E77" s="38"/>
      <c r="F77" s="62">
        <f>SUM(C77:E77)</f>
        <v>6365</v>
      </c>
      <c r="G77" s="178">
        <v>5394</v>
      </c>
    </row>
    <row r="78" spans="1:7" ht="15">
      <c r="A78" s="30" t="s">
        <v>328</v>
      </c>
      <c r="B78" s="26" t="s">
        <v>329</v>
      </c>
      <c r="C78" s="62">
        <v>6667</v>
      </c>
      <c r="D78" s="62"/>
      <c r="E78" s="38"/>
      <c r="F78" s="62">
        <f>SUM(C78:E78)</f>
        <v>6667</v>
      </c>
      <c r="G78" s="178">
        <v>29457</v>
      </c>
    </row>
    <row r="79" spans="1:7" ht="15">
      <c r="A79" s="5" t="s">
        <v>330</v>
      </c>
      <c r="B79" s="26" t="s">
        <v>331</v>
      </c>
      <c r="C79" s="62"/>
      <c r="D79" s="62"/>
      <c r="E79" s="38"/>
      <c r="F79" s="62"/>
      <c r="G79" s="178">
        <v>2096</v>
      </c>
    </row>
    <row r="80" spans="1:7" ht="15">
      <c r="A80" s="5" t="s">
        <v>332</v>
      </c>
      <c r="B80" s="26" t="s">
        <v>333</v>
      </c>
      <c r="C80" s="62"/>
      <c r="D80" s="62"/>
      <c r="E80" s="38"/>
      <c r="F80" s="62"/>
      <c r="G80" s="178"/>
    </row>
    <row r="81" spans="1:7" ht="15">
      <c r="A81" s="5" t="s">
        <v>334</v>
      </c>
      <c r="B81" s="26" t="s">
        <v>335</v>
      </c>
      <c r="C81" s="62">
        <v>201873</v>
      </c>
      <c r="D81" s="62"/>
      <c r="E81" s="38"/>
      <c r="F81" s="62">
        <f>SUM(C81:E81)</f>
        <v>201873</v>
      </c>
      <c r="G81" s="178">
        <v>111539</v>
      </c>
    </row>
    <row r="82" spans="1:7" ht="15">
      <c r="A82" s="45" t="s">
        <v>26</v>
      </c>
      <c r="B82" s="47" t="s">
        <v>336</v>
      </c>
      <c r="C82" s="61">
        <f>SUM(C75:C81)</f>
        <v>949546</v>
      </c>
      <c r="D82" s="61"/>
      <c r="E82" s="61"/>
      <c r="F82" s="61">
        <f>SUM(C82:E82)</f>
        <v>949546</v>
      </c>
      <c r="G82" s="192">
        <f>SUM(G75:G81)</f>
        <v>739510</v>
      </c>
    </row>
    <row r="83" spans="1:7" ht="15">
      <c r="A83" s="12" t="s">
        <v>337</v>
      </c>
      <c r="B83" s="26" t="s">
        <v>338</v>
      </c>
      <c r="C83" s="62">
        <v>57165</v>
      </c>
      <c r="D83" s="62"/>
      <c r="E83" s="38"/>
      <c r="F83" s="62">
        <f>SUM(C83:E83)</f>
        <v>57165</v>
      </c>
      <c r="G83" s="178">
        <v>121936</v>
      </c>
    </row>
    <row r="84" spans="1:7" ht="15">
      <c r="A84" s="12" t="s">
        <v>339</v>
      </c>
      <c r="B84" s="26" t="s">
        <v>340</v>
      </c>
      <c r="C84" s="62"/>
      <c r="D84" s="62"/>
      <c r="E84" s="38"/>
      <c r="F84" s="62"/>
      <c r="G84" s="178"/>
    </row>
    <row r="85" spans="1:7" ht="15">
      <c r="A85" s="12" t="s">
        <v>341</v>
      </c>
      <c r="B85" s="26" t="s">
        <v>342</v>
      </c>
      <c r="C85" s="62"/>
      <c r="D85" s="62"/>
      <c r="E85" s="38"/>
      <c r="F85" s="62"/>
      <c r="G85" s="178"/>
    </row>
    <row r="86" spans="1:7" ht="15">
      <c r="A86" s="12" t="s">
        <v>343</v>
      </c>
      <c r="B86" s="26" t="s">
        <v>344</v>
      </c>
      <c r="C86" s="62">
        <v>15435</v>
      </c>
      <c r="D86" s="62"/>
      <c r="E86" s="38"/>
      <c r="F86" s="62">
        <f>SUM(C86:E86)</f>
        <v>15435</v>
      </c>
      <c r="G86" s="178">
        <v>21453</v>
      </c>
    </row>
    <row r="87" spans="1:7" ht="15">
      <c r="A87" s="44" t="s">
        <v>27</v>
      </c>
      <c r="B87" s="47" t="s">
        <v>345</v>
      </c>
      <c r="C87" s="61">
        <f>SUM(C83:C86)</f>
        <v>72600</v>
      </c>
      <c r="D87" s="61"/>
      <c r="E87" s="61"/>
      <c r="F87" s="61">
        <f>SUM(C87:E87)</f>
        <v>72600</v>
      </c>
      <c r="G87" s="192">
        <f>SUM(G83:G86)</f>
        <v>143389</v>
      </c>
    </row>
    <row r="88" spans="1:7" ht="15">
      <c r="A88" s="12" t="s">
        <v>346</v>
      </c>
      <c r="B88" s="26" t="s">
        <v>347</v>
      </c>
      <c r="C88" s="62"/>
      <c r="D88" s="62"/>
      <c r="E88" s="38"/>
      <c r="F88" s="62"/>
      <c r="G88" s="178"/>
    </row>
    <row r="89" spans="1:7" ht="15">
      <c r="A89" s="12" t="s">
        <v>58</v>
      </c>
      <c r="B89" s="26" t="s">
        <v>348</v>
      </c>
      <c r="C89" s="62"/>
      <c r="D89" s="62"/>
      <c r="E89" s="38"/>
      <c r="F89" s="62"/>
      <c r="G89" s="178"/>
    </row>
    <row r="90" spans="1:7" ht="15">
      <c r="A90" s="12" t="s">
        <v>59</v>
      </c>
      <c r="B90" s="26" t="s">
        <v>349</v>
      </c>
      <c r="C90" s="62"/>
      <c r="D90" s="62"/>
      <c r="E90" s="38"/>
      <c r="F90" s="62"/>
      <c r="G90" s="178"/>
    </row>
    <row r="91" spans="1:7" ht="15">
      <c r="A91" s="12" t="s">
        <v>60</v>
      </c>
      <c r="B91" s="26" t="s">
        <v>350</v>
      </c>
      <c r="C91" s="62"/>
      <c r="D91" s="62"/>
      <c r="E91" s="38"/>
      <c r="F91" s="62"/>
      <c r="G91" s="178"/>
    </row>
    <row r="92" spans="1:7" ht="15">
      <c r="A92" s="12" t="s">
        <v>61</v>
      </c>
      <c r="B92" s="26" t="s">
        <v>351</v>
      </c>
      <c r="C92" s="62"/>
      <c r="D92" s="62"/>
      <c r="E92" s="38"/>
      <c r="F92" s="62"/>
      <c r="G92" s="178"/>
    </row>
    <row r="93" spans="1:7" ht="15">
      <c r="A93" s="12" t="s">
        <v>62</v>
      </c>
      <c r="B93" s="26" t="s">
        <v>352</v>
      </c>
      <c r="C93" s="62">
        <v>10600</v>
      </c>
      <c r="D93" s="62"/>
      <c r="E93" s="38"/>
      <c r="F93" s="62">
        <f>SUM(C93:E93)</f>
        <v>10600</v>
      </c>
      <c r="G93" s="178">
        <v>10600</v>
      </c>
    </row>
    <row r="94" spans="1:7" ht="15">
      <c r="A94" s="12" t="s">
        <v>353</v>
      </c>
      <c r="B94" s="26" t="s">
        <v>354</v>
      </c>
      <c r="C94" s="62">
        <v>5000</v>
      </c>
      <c r="D94" s="62"/>
      <c r="E94" s="38"/>
      <c r="F94" s="62">
        <f>SUM(C94:E94)</f>
        <v>5000</v>
      </c>
      <c r="G94" s="178">
        <v>5000</v>
      </c>
    </row>
    <row r="95" spans="1:7" ht="15">
      <c r="A95" s="12" t="s">
        <v>63</v>
      </c>
      <c r="B95" s="26" t="s">
        <v>355</v>
      </c>
      <c r="C95" s="62"/>
      <c r="D95" s="62"/>
      <c r="E95" s="38"/>
      <c r="F95" s="62"/>
      <c r="G95" s="178"/>
    </row>
    <row r="96" spans="1:7" ht="15">
      <c r="A96" s="44" t="s">
        <v>28</v>
      </c>
      <c r="B96" s="47" t="s">
        <v>356</v>
      </c>
      <c r="C96" s="61">
        <f>SUM(C88:C95)</f>
        <v>15600</v>
      </c>
      <c r="D96" s="61"/>
      <c r="E96" s="61"/>
      <c r="F96" s="61">
        <f>SUM(C96:E96)</f>
        <v>15600</v>
      </c>
      <c r="G96" s="192">
        <f>SUM(G93:G95)</f>
        <v>15600</v>
      </c>
    </row>
    <row r="97" spans="1:7" ht="15.75">
      <c r="A97" s="48" t="s">
        <v>138</v>
      </c>
      <c r="B97" s="47"/>
      <c r="C97" s="61">
        <f>C82+C87+C96</f>
        <v>1037746</v>
      </c>
      <c r="D97" s="61">
        <f>D82+D87+D96</f>
        <v>0</v>
      </c>
      <c r="E97" s="61"/>
      <c r="F97" s="61">
        <f>SUM(C97:E97)</f>
        <v>1037746</v>
      </c>
      <c r="G97" s="192">
        <f>G82+G87+G96</f>
        <v>898499</v>
      </c>
    </row>
    <row r="98" spans="1:7" ht="15.75">
      <c r="A98" s="31" t="s">
        <v>71</v>
      </c>
      <c r="B98" s="32" t="s">
        <v>357</v>
      </c>
      <c r="C98" s="61">
        <f>C74+C97</f>
        <v>1381369</v>
      </c>
      <c r="D98" s="61">
        <f>D74+D97</f>
        <v>15715</v>
      </c>
      <c r="E98" s="61"/>
      <c r="F98" s="61">
        <f>SUM(C98:E98)</f>
        <v>1397084</v>
      </c>
      <c r="G98" s="192">
        <f>G74+G97</f>
        <v>1436301</v>
      </c>
    </row>
    <row r="99" spans="1:25" ht="15.75">
      <c r="A99" s="12" t="s">
        <v>64</v>
      </c>
      <c r="B99" s="4" t="s">
        <v>358</v>
      </c>
      <c r="C99" s="65">
        <v>4523</v>
      </c>
      <c r="D99" s="65"/>
      <c r="E99" s="65"/>
      <c r="F99" s="65">
        <f>SUM(C99:E99)</f>
        <v>4523</v>
      </c>
      <c r="G99" s="167">
        <v>4523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.75">
      <c r="A100" s="12" t="s">
        <v>359</v>
      </c>
      <c r="B100" s="4" t="s">
        <v>360</v>
      </c>
      <c r="C100" s="65"/>
      <c r="D100" s="65"/>
      <c r="E100" s="65"/>
      <c r="F100" s="65"/>
      <c r="G100" s="167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.75">
      <c r="A101" s="12" t="s">
        <v>65</v>
      </c>
      <c r="B101" s="4" t="s">
        <v>361</v>
      </c>
      <c r="C101" s="65"/>
      <c r="D101" s="65"/>
      <c r="E101" s="65"/>
      <c r="F101" s="65"/>
      <c r="G101" s="16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.75">
      <c r="A102" s="14" t="s">
        <v>33</v>
      </c>
      <c r="B102" s="6" t="s">
        <v>362</v>
      </c>
      <c r="C102" s="169">
        <f>SUM(C99:C101)</f>
        <v>4523</v>
      </c>
      <c r="D102" s="169"/>
      <c r="E102" s="169"/>
      <c r="F102" s="169">
        <f>SUM(C102:E102)</f>
        <v>4523</v>
      </c>
      <c r="G102" s="168">
        <f>SUM(G99:G101)</f>
        <v>4523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.75">
      <c r="A103" s="33" t="s">
        <v>66</v>
      </c>
      <c r="B103" s="4" t="s">
        <v>363</v>
      </c>
      <c r="C103" s="63"/>
      <c r="D103" s="63"/>
      <c r="E103" s="63"/>
      <c r="F103" s="63"/>
      <c r="G103" s="170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.75">
      <c r="A104" s="33" t="s">
        <v>36</v>
      </c>
      <c r="B104" s="4" t="s">
        <v>364</v>
      </c>
      <c r="C104" s="63"/>
      <c r="D104" s="63"/>
      <c r="E104" s="63"/>
      <c r="F104" s="63"/>
      <c r="G104" s="170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.75">
      <c r="A105" s="12" t="s">
        <v>365</v>
      </c>
      <c r="B105" s="4" t="s">
        <v>366</v>
      </c>
      <c r="C105" s="65"/>
      <c r="D105" s="65"/>
      <c r="E105" s="65"/>
      <c r="F105" s="65"/>
      <c r="G105" s="171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.75">
      <c r="A106" s="12" t="s">
        <v>67</v>
      </c>
      <c r="B106" s="4" t="s">
        <v>367</v>
      </c>
      <c r="C106" s="65"/>
      <c r="D106" s="65"/>
      <c r="E106" s="65"/>
      <c r="F106" s="65"/>
      <c r="G106" s="17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.75">
      <c r="A107" s="13" t="s">
        <v>34</v>
      </c>
      <c r="B107" s="6" t="s">
        <v>368</v>
      </c>
      <c r="C107" s="64"/>
      <c r="D107" s="64"/>
      <c r="E107" s="64"/>
      <c r="F107" s="64"/>
      <c r="G107" s="172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.75">
      <c r="A108" s="33" t="s">
        <v>369</v>
      </c>
      <c r="B108" s="4" t="s">
        <v>370</v>
      </c>
      <c r="C108" s="63"/>
      <c r="D108" s="63"/>
      <c r="E108" s="63"/>
      <c r="F108" s="63"/>
      <c r="G108" s="170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.75">
      <c r="A109" s="13" t="s">
        <v>371</v>
      </c>
      <c r="B109" s="6" t="s">
        <v>372</v>
      </c>
      <c r="C109" s="64">
        <v>7938</v>
      </c>
      <c r="D109" s="63"/>
      <c r="E109" s="63"/>
      <c r="F109" s="64">
        <f>SUM(C109:E109)</f>
        <v>7938</v>
      </c>
      <c r="G109" s="170">
        <v>7938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.75">
      <c r="A110" s="13" t="s">
        <v>373</v>
      </c>
      <c r="B110" s="6" t="s">
        <v>374</v>
      </c>
      <c r="C110" s="64">
        <v>303843</v>
      </c>
      <c r="D110" s="63"/>
      <c r="E110" s="63"/>
      <c r="F110" s="64">
        <f>SUM(C110:E110)</f>
        <v>303843</v>
      </c>
      <c r="G110" s="170">
        <v>283351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.75">
      <c r="A111" s="33" t="s">
        <v>375</v>
      </c>
      <c r="B111" s="4" t="s">
        <v>376</v>
      </c>
      <c r="C111" s="63"/>
      <c r="D111" s="63"/>
      <c r="E111" s="63"/>
      <c r="F111" s="63"/>
      <c r="G111" s="170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3" t="s">
        <v>377</v>
      </c>
      <c r="B112" s="4" t="s">
        <v>378</v>
      </c>
      <c r="C112" s="63"/>
      <c r="D112" s="63"/>
      <c r="E112" s="63"/>
      <c r="F112" s="63"/>
      <c r="G112" s="17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3" t="s">
        <v>379</v>
      </c>
      <c r="B113" s="4" t="s">
        <v>380</v>
      </c>
      <c r="C113" s="63"/>
      <c r="D113" s="63"/>
      <c r="E113" s="63"/>
      <c r="F113" s="63"/>
      <c r="G113" s="17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.75">
      <c r="A114" s="34" t="s">
        <v>35</v>
      </c>
      <c r="B114" s="35" t="s">
        <v>381</v>
      </c>
      <c r="C114" s="64">
        <f>C102+C107+C108+C109+C110+C111+C112+C113</f>
        <v>316304</v>
      </c>
      <c r="D114" s="64"/>
      <c r="E114" s="64"/>
      <c r="F114" s="64">
        <f>SUM(C114:E114)</f>
        <v>316304</v>
      </c>
      <c r="G114" s="172">
        <f>G102+G107+G108+G109+G110+G111+G112+G113</f>
        <v>295812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.75">
      <c r="A115" s="33" t="s">
        <v>382</v>
      </c>
      <c r="B115" s="4" t="s">
        <v>383</v>
      </c>
      <c r="C115" s="63"/>
      <c r="D115" s="63"/>
      <c r="E115" s="63"/>
      <c r="F115" s="63"/>
      <c r="G115" s="170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.75">
      <c r="A116" s="12" t="s">
        <v>384</v>
      </c>
      <c r="B116" s="4" t="s">
        <v>385</v>
      </c>
      <c r="C116" s="65"/>
      <c r="D116" s="65"/>
      <c r="E116" s="65"/>
      <c r="F116" s="65"/>
      <c r="G116" s="17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.75">
      <c r="A117" s="33" t="s">
        <v>68</v>
      </c>
      <c r="B117" s="4" t="s">
        <v>386</v>
      </c>
      <c r="C117" s="63"/>
      <c r="D117" s="63"/>
      <c r="E117" s="63"/>
      <c r="F117" s="63"/>
      <c r="G117" s="170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.75">
      <c r="A118" s="33" t="s">
        <v>37</v>
      </c>
      <c r="B118" s="4" t="s">
        <v>387</v>
      </c>
      <c r="C118" s="63"/>
      <c r="D118" s="63"/>
      <c r="E118" s="63"/>
      <c r="F118" s="63"/>
      <c r="G118" s="170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.75">
      <c r="A119" s="34" t="s">
        <v>38</v>
      </c>
      <c r="B119" s="35" t="s">
        <v>388</v>
      </c>
      <c r="C119" s="64"/>
      <c r="D119" s="64"/>
      <c r="E119" s="64"/>
      <c r="F119" s="64"/>
      <c r="G119" s="172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.75">
      <c r="A120" s="12" t="s">
        <v>389</v>
      </c>
      <c r="B120" s="4" t="s">
        <v>390</v>
      </c>
      <c r="C120" s="65"/>
      <c r="D120" s="65"/>
      <c r="E120" s="65"/>
      <c r="F120" s="65"/>
      <c r="G120" s="171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6" t="s">
        <v>72</v>
      </c>
      <c r="B121" s="37" t="s">
        <v>391</v>
      </c>
      <c r="C121" s="64">
        <f>C114+C119+C120</f>
        <v>316304</v>
      </c>
      <c r="D121" s="64"/>
      <c r="E121" s="64"/>
      <c r="F121" s="64">
        <f>SUM(C121:E121)</f>
        <v>316304</v>
      </c>
      <c r="G121" s="172">
        <f>G114+G119+H124</f>
        <v>295812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0" t="s">
        <v>108</v>
      </c>
      <c r="B122" s="41"/>
      <c r="C122" s="66">
        <f>C98+C121</f>
        <v>1697673</v>
      </c>
      <c r="D122" s="66">
        <f>SUM(D98:D121)</f>
        <v>15715</v>
      </c>
      <c r="E122" s="66"/>
      <c r="F122" s="66">
        <f>SUM(C122:E122)</f>
        <v>1713388</v>
      </c>
      <c r="G122" s="192">
        <f>G98+G121</f>
        <v>1732113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1">
      <selection activeCell="I10" sqref="I10"/>
    </sheetView>
  </sheetViews>
  <sheetFormatPr defaultColWidth="9.140625" defaultRowHeight="15"/>
  <cols>
    <col min="1" max="1" width="105.140625" style="73" customWidth="1"/>
    <col min="2" max="2" width="9.140625" style="73" customWidth="1"/>
    <col min="3" max="3" width="12.28125" style="73" customWidth="1"/>
    <col min="4" max="4" width="11.8515625" style="73" customWidth="1"/>
    <col min="5" max="5" width="11.00390625" style="73" customWidth="1"/>
    <col min="6" max="6" width="13.28125" style="73" customWidth="1"/>
    <col min="7" max="7" width="14.8515625" style="73" customWidth="1"/>
    <col min="8" max="16384" width="9.140625" style="73" customWidth="1"/>
  </cols>
  <sheetData>
    <row r="1" spans="1:6" ht="20.25" customHeight="1">
      <c r="A1" s="223" t="s">
        <v>589</v>
      </c>
      <c r="B1" s="224"/>
      <c r="C1" s="224"/>
      <c r="D1" s="224"/>
      <c r="E1" s="224"/>
      <c r="F1" s="225"/>
    </row>
    <row r="2" spans="1:6" ht="19.5" customHeight="1">
      <c r="A2" s="226" t="s">
        <v>137</v>
      </c>
      <c r="B2" s="224"/>
      <c r="C2" s="224"/>
      <c r="D2" s="224"/>
      <c r="E2" s="224"/>
      <c r="F2" s="225"/>
    </row>
    <row r="3" ht="18">
      <c r="A3" s="70"/>
    </row>
    <row r="4" spans="1:7" ht="15">
      <c r="A4" s="71" t="s">
        <v>551</v>
      </c>
      <c r="D4" s="218" t="s">
        <v>555</v>
      </c>
      <c r="E4" s="218"/>
      <c r="F4" s="218"/>
      <c r="G4" s="218"/>
    </row>
    <row r="5" spans="1:7" ht="60">
      <c r="A5" s="72" t="s">
        <v>220</v>
      </c>
      <c r="B5" s="74" t="s">
        <v>221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>
      <c r="A6" s="75" t="s">
        <v>222</v>
      </c>
      <c r="B6" s="76" t="s">
        <v>223</v>
      </c>
      <c r="C6" s="198">
        <v>74145</v>
      </c>
      <c r="D6" s="198"/>
      <c r="E6" s="198"/>
      <c r="F6" s="198">
        <f>SUM(C6:E6)</f>
        <v>74145</v>
      </c>
      <c r="G6" s="198">
        <v>67255</v>
      </c>
    </row>
    <row r="7" spans="1:7" ht="15">
      <c r="A7" s="75" t="s">
        <v>224</v>
      </c>
      <c r="B7" s="78" t="s">
        <v>225</v>
      </c>
      <c r="C7" s="198">
        <v>6000</v>
      </c>
      <c r="D7" s="198"/>
      <c r="E7" s="198"/>
      <c r="F7" s="198"/>
      <c r="G7" s="198">
        <v>5800</v>
      </c>
    </row>
    <row r="8" spans="1:7" ht="15">
      <c r="A8" s="75" t="s">
        <v>226</v>
      </c>
      <c r="B8" s="78" t="s">
        <v>227</v>
      </c>
      <c r="C8" s="198">
        <v>290</v>
      </c>
      <c r="D8" s="198"/>
      <c r="E8" s="198"/>
      <c r="F8" s="198"/>
      <c r="G8" s="198">
        <v>940</v>
      </c>
    </row>
    <row r="9" spans="1:7" ht="15">
      <c r="A9" s="79" t="s">
        <v>228</v>
      </c>
      <c r="B9" s="78" t="s">
        <v>229</v>
      </c>
      <c r="C9" s="198"/>
      <c r="D9" s="198"/>
      <c r="E9" s="198"/>
      <c r="F9" s="198"/>
      <c r="G9" s="198">
        <v>1461</v>
      </c>
    </row>
    <row r="10" spans="1:7" ht="15">
      <c r="A10" s="79" t="s">
        <v>230</v>
      </c>
      <c r="B10" s="78" t="s">
        <v>231</v>
      </c>
      <c r="C10" s="198"/>
      <c r="D10" s="198"/>
      <c r="E10" s="198"/>
      <c r="F10" s="198"/>
      <c r="G10" s="198"/>
    </row>
    <row r="11" spans="1:7" ht="15">
      <c r="A11" s="79" t="s">
        <v>232</v>
      </c>
      <c r="B11" s="78" t="s">
        <v>233</v>
      </c>
      <c r="C11" s="198"/>
      <c r="D11" s="198"/>
      <c r="E11" s="198"/>
      <c r="F11" s="198">
        <f>SUM(C11:E11)</f>
        <v>0</v>
      </c>
      <c r="G11" s="198"/>
    </row>
    <row r="12" spans="1:7" ht="15">
      <c r="A12" s="79" t="s">
        <v>234</v>
      </c>
      <c r="B12" s="78" t="s">
        <v>235</v>
      </c>
      <c r="C12" s="198">
        <v>3278</v>
      </c>
      <c r="D12" s="198"/>
      <c r="E12" s="198"/>
      <c r="F12" s="198">
        <f>SUM(C12:E12)</f>
        <v>3278</v>
      </c>
      <c r="G12" s="198">
        <v>3759</v>
      </c>
    </row>
    <row r="13" spans="1:7" ht="15">
      <c r="A13" s="79" t="s">
        <v>236</v>
      </c>
      <c r="B13" s="78" t="s">
        <v>237</v>
      </c>
      <c r="C13" s="198"/>
      <c r="D13" s="198"/>
      <c r="E13" s="198"/>
      <c r="F13" s="198"/>
      <c r="G13" s="198"/>
    </row>
    <row r="14" spans="1:7" ht="15">
      <c r="A14" s="80" t="s">
        <v>238</v>
      </c>
      <c r="B14" s="78" t="s">
        <v>239</v>
      </c>
      <c r="C14" s="198">
        <v>597</v>
      </c>
      <c r="D14" s="198"/>
      <c r="E14" s="198"/>
      <c r="F14" s="198">
        <f>SUM(C14:E14)</f>
        <v>597</v>
      </c>
      <c r="G14" s="198">
        <v>372</v>
      </c>
    </row>
    <row r="15" spans="1:7" ht="15">
      <c r="A15" s="80" t="s">
        <v>240</v>
      </c>
      <c r="B15" s="78" t="s">
        <v>241</v>
      </c>
      <c r="C15" s="198"/>
      <c r="D15" s="198"/>
      <c r="E15" s="198"/>
      <c r="F15" s="198"/>
      <c r="G15" s="198"/>
    </row>
    <row r="16" spans="1:7" ht="15">
      <c r="A16" s="80" t="s">
        <v>242</v>
      </c>
      <c r="B16" s="78" t="s">
        <v>243</v>
      </c>
      <c r="C16" s="198"/>
      <c r="D16" s="198"/>
      <c r="E16" s="198"/>
      <c r="F16" s="198"/>
      <c r="G16" s="198"/>
    </row>
    <row r="17" spans="1:7" ht="15">
      <c r="A17" s="80" t="s">
        <v>244</v>
      </c>
      <c r="B17" s="78" t="s">
        <v>245</v>
      </c>
      <c r="C17" s="198"/>
      <c r="D17" s="198"/>
      <c r="E17" s="198"/>
      <c r="F17" s="198"/>
      <c r="G17" s="198"/>
    </row>
    <row r="18" spans="1:7" ht="15">
      <c r="A18" s="80" t="s">
        <v>39</v>
      </c>
      <c r="B18" s="78" t="s">
        <v>246</v>
      </c>
      <c r="C18" s="198">
        <v>1000</v>
      </c>
      <c r="D18" s="198"/>
      <c r="E18" s="198"/>
      <c r="F18" s="198">
        <f>SUM(C18:E18)</f>
        <v>1000</v>
      </c>
      <c r="G18" s="198">
        <v>1309</v>
      </c>
    </row>
    <row r="19" spans="1:7" ht="15">
      <c r="A19" s="81" t="s">
        <v>7</v>
      </c>
      <c r="B19" s="82" t="s">
        <v>247</v>
      </c>
      <c r="C19" s="197">
        <f>SUM(C6:C18)</f>
        <v>85310</v>
      </c>
      <c r="D19" s="197"/>
      <c r="E19" s="197"/>
      <c r="F19" s="197">
        <f>SUM(F6:F18)</f>
        <v>79020</v>
      </c>
      <c r="G19" s="197">
        <f>SUM(G6:G18)</f>
        <v>80896</v>
      </c>
    </row>
    <row r="20" spans="1:7" ht="15">
      <c r="A20" s="80" t="s">
        <v>248</v>
      </c>
      <c r="B20" s="78" t="s">
        <v>249</v>
      </c>
      <c r="C20" s="198"/>
      <c r="D20" s="198"/>
      <c r="E20" s="198"/>
      <c r="F20" s="198"/>
      <c r="G20" s="198"/>
    </row>
    <row r="21" spans="1:7" ht="15">
      <c r="A21" s="80" t="s">
        <v>250</v>
      </c>
      <c r="B21" s="78" t="s">
        <v>251</v>
      </c>
      <c r="C21" s="198">
        <v>190</v>
      </c>
      <c r="D21" s="198"/>
      <c r="E21" s="198"/>
      <c r="F21" s="198">
        <f>SUM(C21:E21)</f>
        <v>190</v>
      </c>
      <c r="G21" s="198">
        <v>591</v>
      </c>
    </row>
    <row r="22" spans="1:7" ht="15">
      <c r="A22" s="84" t="s">
        <v>252</v>
      </c>
      <c r="B22" s="78" t="s">
        <v>253</v>
      </c>
      <c r="C22" s="198"/>
      <c r="D22" s="198"/>
      <c r="E22" s="198"/>
      <c r="F22" s="198"/>
      <c r="G22" s="198">
        <v>971</v>
      </c>
    </row>
    <row r="23" spans="1:7" ht="15.75" thickBot="1">
      <c r="A23" s="85" t="s">
        <v>8</v>
      </c>
      <c r="B23" s="82" t="s">
        <v>254</v>
      </c>
      <c r="C23" s="199">
        <f>SUM(C20:C22)</f>
        <v>190</v>
      </c>
      <c r="D23" s="199"/>
      <c r="E23" s="199"/>
      <c r="F23" s="199">
        <f>SUM(F21:F22)</f>
        <v>190</v>
      </c>
      <c r="G23" s="199">
        <f>SUM(G20:G22)</f>
        <v>1562</v>
      </c>
    </row>
    <row r="24" spans="1:7" ht="15.75" thickBot="1">
      <c r="A24" s="86" t="s">
        <v>69</v>
      </c>
      <c r="B24" s="87" t="s">
        <v>255</v>
      </c>
      <c r="C24" s="202">
        <f>C19+C23</f>
        <v>85500</v>
      </c>
      <c r="D24" s="202"/>
      <c r="E24" s="202"/>
      <c r="F24" s="203">
        <f>SUM(C24:E24)</f>
        <v>85500</v>
      </c>
      <c r="G24" s="200">
        <f>G19+G23</f>
        <v>82458</v>
      </c>
    </row>
    <row r="25" spans="1:7" ht="15.75" thickBot="1">
      <c r="A25" s="88" t="s">
        <v>40</v>
      </c>
      <c r="B25" s="87" t="s">
        <v>256</v>
      </c>
      <c r="C25" s="202">
        <v>17380</v>
      </c>
      <c r="D25" s="202"/>
      <c r="E25" s="202"/>
      <c r="F25" s="203">
        <f>SUM(C25:E25)</f>
        <v>17380</v>
      </c>
      <c r="G25" s="200">
        <v>17424</v>
      </c>
    </row>
    <row r="26" spans="1:7" ht="15">
      <c r="A26" s="80" t="s">
        <v>257</v>
      </c>
      <c r="B26" s="78" t="s">
        <v>258</v>
      </c>
      <c r="C26" s="119">
        <v>100</v>
      </c>
      <c r="D26" s="119"/>
      <c r="E26" s="119"/>
      <c r="F26" s="119">
        <f>SUM(C26:E26)</f>
        <v>100</v>
      </c>
      <c r="G26" s="119">
        <v>637</v>
      </c>
    </row>
    <row r="27" spans="1:7" ht="15">
      <c r="A27" s="80" t="s">
        <v>259</v>
      </c>
      <c r="B27" s="78" t="s">
        <v>260</v>
      </c>
      <c r="C27" s="77">
        <v>2500</v>
      </c>
      <c r="D27" s="77"/>
      <c r="E27" s="77"/>
      <c r="F27" s="77">
        <f>SUM(C27:E27)</f>
        <v>2500</v>
      </c>
      <c r="G27" s="77">
        <v>2609</v>
      </c>
    </row>
    <row r="28" spans="1:7" ht="15">
      <c r="A28" s="80" t="s">
        <v>261</v>
      </c>
      <c r="B28" s="78" t="s">
        <v>262</v>
      </c>
      <c r="C28" s="77"/>
      <c r="D28" s="77"/>
      <c r="E28" s="77"/>
      <c r="F28" s="77"/>
      <c r="G28" s="77"/>
    </row>
    <row r="29" spans="1:7" ht="15">
      <c r="A29" s="85" t="s">
        <v>9</v>
      </c>
      <c r="B29" s="82" t="s">
        <v>263</v>
      </c>
      <c r="C29" s="83">
        <f>SUM(C26:C28)</f>
        <v>2600</v>
      </c>
      <c r="D29" s="83"/>
      <c r="E29" s="83"/>
      <c r="F29" s="83">
        <f>SUM(F26:F28)</f>
        <v>2600</v>
      </c>
      <c r="G29" s="83">
        <f>SUM(G26:G28)</f>
        <v>3246</v>
      </c>
    </row>
    <row r="30" spans="1:7" ht="15">
      <c r="A30" s="80" t="s">
        <v>264</v>
      </c>
      <c r="B30" s="78" t="s">
        <v>265</v>
      </c>
      <c r="C30" s="77">
        <v>3300</v>
      </c>
      <c r="D30" s="77"/>
      <c r="E30" s="77"/>
      <c r="F30" s="77">
        <f>SUM(C30:E30)</f>
        <v>3300</v>
      </c>
      <c r="G30" s="77">
        <v>3375</v>
      </c>
    </row>
    <row r="31" spans="1:7" ht="15">
      <c r="A31" s="80" t="s">
        <v>266</v>
      </c>
      <c r="B31" s="78" t="s">
        <v>267</v>
      </c>
      <c r="C31" s="77">
        <v>1300</v>
      </c>
      <c r="D31" s="77"/>
      <c r="E31" s="77"/>
      <c r="F31" s="77">
        <f>SUM(C31:E31)</f>
        <v>1300</v>
      </c>
      <c r="G31" s="77">
        <v>748</v>
      </c>
    </row>
    <row r="32" spans="1:7" ht="15" customHeight="1">
      <c r="A32" s="85" t="s">
        <v>70</v>
      </c>
      <c r="B32" s="82" t="s">
        <v>268</v>
      </c>
      <c r="C32" s="83">
        <f>SUM(C30:C31)</f>
        <v>4600</v>
      </c>
      <c r="D32" s="83"/>
      <c r="E32" s="83"/>
      <c r="F32" s="83">
        <f>SUM(F30:F31)</f>
        <v>4600</v>
      </c>
      <c r="G32" s="83">
        <f>SUM(G30:G31)</f>
        <v>4123</v>
      </c>
    </row>
    <row r="33" spans="1:7" ht="15">
      <c r="A33" s="80" t="s">
        <v>269</v>
      </c>
      <c r="B33" s="78" t="s">
        <v>270</v>
      </c>
      <c r="C33" s="77">
        <v>4400</v>
      </c>
      <c r="D33" s="77"/>
      <c r="E33" s="77"/>
      <c r="F33" s="77">
        <f>SUM(C33:E33)</f>
        <v>4400</v>
      </c>
      <c r="G33" s="77">
        <v>3662</v>
      </c>
    </row>
    <row r="34" spans="1:7" ht="15">
      <c r="A34" s="80" t="s">
        <v>271</v>
      </c>
      <c r="B34" s="78" t="s">
        <v>272</v>
      </c>
      <c r="C34" s="77"/>
      <c r="D34" s="77"/>
      <c r="E34" s="77"/>
      <c r="F34" s="77"/>
      <c r="G34" s="77"/>
    </row>
    <row r="35" spans="1:7" ht="15">
      <c r="A35" s="80" t="s">
        <v>41</v>
      </c>
      <c r="B35" s="78" t="s">
        <v>273</v>
      </c>
      <c r="C35" s="77"/>
      <c r="D35" s="77"/>
      <c r="E35" s="77"/>
      <c r="F35" s="77">
        <f>SUM(C35:E35)</f>
        <v>0</v>
      </c>
      <c r="G35" s="77">
        <v>30</v>
      </c>
    </row>
    <row r="36" spans="1:7" ht="15">
      <c r="A36" s="80" t="s">
        <v>274</v>
      </c>
      <c r="B36" s="78" t="s">
        <v>275</v>
      </c>
      <c r="C36" s="77">
        <v>500</v>
      </c>
      <c r="D36" s="77"/>
      <c r="E36" s="77"/>
      <c r="F36" s="77">
        <f>SUM(C36:E36)</f>
        <v>500</v>
      </c>
      <c r="G36" s="77">
        <v>338</v>
      </c>
    </row>
    <row r="37" spans="1:7" ht="15">
      <c r="A37" s="89" t="s">
        <v>42</v>
      </c>
      <c r="B37" s="78" t="s">
        <v>276</v>
      </c>
      <c r="C37" s="77"/>
      <c r="D37" s="77"/>
      <c r="E37" s="77"/>
      <c r="F37" s="77"/>
      <c r="G37" s="77"/>
    </row>
    <row r="38" spans="1:7" ht="15">
      <c r="A38" s="84" t="s">
        <v>277</v>
      </c>
      <c r="B38" s="78" t="s">
        <v>278</v>
      </c>
      <c r="C38" s="77">
        <v>500</v>
      </c>
      <c r="D38" s="77"/>
      <c r="E38" s="77"/>
      <c r="F38" s="77">
        <f>SUM(C38:E38)</f>
        <v>500</v>
      </c>
      <c r="G38" s="77">
        <v>176</v>
      </c>
    </row>
    <row r="39" spans="1:7" ht="15">
      <c r="A39" s="80" t="s">
        <v>43</v>
      </c>
      <c r="B39" s="78" t="s">
        <v>279</v>
      </c>
      <c r="C39" s="77">
        <v>4000</v>
      </c>
      <c r="D39" s="77"/>
      <c r="E39" s="77"/>
      <c r="F39" s="77">
        <f>SUM(C39:E39)</f>
        <v>4000</v>
      </c>
      <c r="G39" s="77">
        <v>3180</v>
      </c>
    </row>
    <row r="40" spans="1:7" ht="15">
      <c r="A40" s="85" t="s">
        <v>10</v>
      </c>
      <c r="B40" s="82" t="s">
        <v>280</v>
      </c>
      <c r="C40" s="83">
        <f>SUM(C33:C39)</f>
        <v>9400</v>
      </c>
      <c r="D40" s="83"/>
      <c r="E40" s="83"/>
      <c r="F40" s="83">
        <f>SUM(F33:F39)</f>
        <v>9400</v>
      </c>
      <c r="G40" s="83">
        <f>SUM(G33:G39)</f>
        <v>7386</v>
      </c>
    </row>
    <row r="41" spans="1:7" ht="15">
      <c r="A41" s="80" t="s">
        <v>281</v>
      </c>
      <c r="B41" s="78" t="s">
        <v>282</v>
      </c>
      <c r="C41" s="77">
        <v>150</v>
      </c>
      <c r="D41" s="77"/>
      <c r="E41" s="77"/>
      <c r="F41" s="77">
        <f>SUM(C41:E41)</f>
        <v>150</v>
      </c>
      <c r="G41" s="77">
        <v>151</v>
      </c>
    </row>
    <row r="42" spans="1:7" ht="15">
      <c r="A42" s="80" t="s">
        <v>283</v>
      </c>
      <c r="B42" s="78" t="s">
        <v>284</v>
      </c>
      <c r="C42" s="77"/>
      <c r="D42" s="77"/>
      <c r="E42" s="77"/>
      <c r="F42" s="77"/>
      <c r="G42" s="77"/>
    </row>
    <row r="43" spans="1:7" ht="15">
      <c r="A43" s="85" t="s">
        <v>11</v>
      </c>
      <c r="B43" s="82" t="s">
        <v>285</v>
      </c>
      <c r="C43" s="83">
        <f>SUM(C41:C42)</f>
        <v>150</v>
      </c>
      <c r="D43" s="83"/>
      <c r="E43" s="83"/>
      <c r="F43" s="83">
        <f>SUM(C43:E43)</f>
        <v>150</v>
      </c>
      <c r="G43" s="83">
        <f>SUM(G41:G42)</f>
        <v>151</v>
      </c>
    </row>
    <row r="44" spans="1:7" ht="15">
      <c r="A44" s="80" t="s">
        <v>286</v>
      </c>
      <c r="B44" s="78" t="s">
        <v>287</v>
      </c>
      <c r="C44" s="77">
        <v>2700</v>
      </c>
      <c r="D44" s="77"/>
      <c r="E44" s="77"/>
      <c r="F44" s="77">
        <f>SUM(C44:E44)</f>
        <v>2700</v>
      </c>
      <c r="G44" s="77">
        <v>2444</v>
      </c>
    </row>
    <row r="45" spans="1:7" ht="15">
      <c r="A45" s="80" t="s">
        <v>288</v>
      </c>
      <c r="B45" s="78" t="s">
        <v>289</v>
      </c>
      <c r="C45" s="77"/>
      <c r="D45" s="77"/>
      <c r="E45" s="77"/>
      <c r="F45" s="77"/>
      <c r="G45" s="77"/>
    </row>
    <row r="46" spans="1:7" ht="15">
      <c r="A46" s="80" t="s">
        <v>44</v>
      </c>
      <c r="B46" s="78" t="s">
        <v>290</v>
      </c>
      <c r="C46" s="77"/>
      <c r="D46" s="77"/>
      <c r="E46" s="77"/>
      <c r="F46" s="77"/>
      <c r="G46" s="77"/>
    </row>
    <row r="47" spans="1:7" ht="15">
      <c r="A47" s="80" t="s">
        <v>45</v>
      </c>
      <c r="B47" s="78" t="s">
        <v>291</v>
      </c>
      <c r="C47" s="77"/>
      <c r="D47" s="77"/>
      <c r="E47" s="77"/>
      <c r="F47" s="77"/>
      <c r="G47" s="77"/>
    </row>
    <row r="48" spans="1:7" ht="15">
      <c r="A48" s="80" t="s">
        <v>292</v>
      </c>
      <c r="B48" s="78" t="s">
        <v>293</v>
      </c>
      <c r="C48" s="77">
        <v>1150</v>
      </c>
      <c r="D48" s="77"/>
      <c r="E48" s="77"/>
      <c r="F48" s="77">
        <f>SUM(C48:E48)</f>
        <v>1150</v>
      </c>
      <c r="G48" s="77">
        <v>1641</v>
      </c>
    </row>
    <row r="49" spans="1:7" ht="15.75" thickBot="1">
      <c r="A49" s="85" t="s">
        <v>12</v>
      </c>
      <c r="B49" s="82" t="s">
        <v>294</v>
      </c>
      <c r="C49" s="114">
        <f>SUM(C44:C48)</f>
        <v>3850</v>
      </c>
      <c r="D49" s="114"/>
      <c r="E49" s="114"/>
      <c r="F49" s="114">
        <f>SUM(C49:E49)</f>
        <v>3850</v>
      </c>
      <c r="G49" s="114">
        <f>SUM(G44:G48)</f>
        <v>4085</v>
      </c>
    </row>
    <row r="50" spans="1:7" ht="15.75" thickBot="1">
      <c r="A50" s="88" t="s">
        <v>13</v>
      </c>
      <c r="B50" s="87" t="s">
        <v>295</v>
      </c>
      <c r="C50" s="204">
        <f>C29+C32+C40+C43+C49</f>
        <v>20600</v>
      </c>
      <c r="D50" s="204"/>
      <c r="E50" s="205"/>
      <c r="F50" s="206">
        <f>SUM(C50:E50)</f>
        <v>20600</v>
      </c>
      <c r="G50" s="201">
        <f>G29+G32+G40+G43+G49</f>
        <v>18991</v>
      </c>
    </row>
    <row r="51" spans="1:7" ht="15">
      <c r="A51" s="90" t="s">
        <v>296</v>
      </c>
      <c r="B51" s="78" t="s">
        <v>297</v>
      </c>
      <c r="C51" s="119"/>
      <c r="D51" s="119"/>
      <c r="E51" s="119"/>
      <c r="F51" s="119"/>
      <c r="G51" s="119"/>
    </row>
    <row r="52" spans="1:7" ht="15">
      <c r="A52" s="90" t="s">
        <v>14</v>
      </c>
      <c r="B52" s="78" t="s">
        <v>298</v>
      </c>
      <c r="C52" s="77"/>
      <c r="D52" s="77"/>
      <c r="E52" s="77"/>
      <c r="F52" s="77"/>
      <c r="G52" s="77"/>
    </row>
    <row r="53" spans="1:7" ht="15">
      <c r="A53" s="91" t="s">
        <v>46</v>
      </c>
      <c r="B53" s="78" t="s">
        <v>299</v>
      </c>
      <c r="C53" s="77"/>
      <c r="D53" s="77"/>
      <c r="E53" s="77"/>
      <c r="F53" s="77"/>
      <c r="G53" s="77"/>
    </row>
    <row r="54" spans="1:7" ht="15">
      <c r="A54" s="91" t="s">
        <v>47</v>
      </c>
      <c r="B54" s="78" t="s">
        <v>300</v>
      </c>
      <c r="C54" s="77"/>
      <c r="D54" s="77"/>
      <c r="E54" s="77"/>
      <c r="F54" s="77"/>
      <c r="G54" s="77"/>
    </row>
    <row r="55" spans="1:7" ht="15">
      <c r="A55" s="91" t="s">
        <v>48</v>
      </c>
      <c r="B55" s="78" t="s">
        <v>301</v>
      </c>
      <c r="C55" s="77"/>
      <c r="D55" s="77"/>
      <c r="E55" s="77"/>
      <c r="F55" s="77"/>
      <c r="G55" s="77"/>
    </row>
    <row r="56" spans="1:7" ht="15">
      <c r="A56" s="90" t="s">
        <v>49</v>
      </c>
      <c r="B56" s="78" t="s">
        <v>302</v>
      </c>
      <c r="C56" s="77"/>
      <c r="D56" s="77"/>
      <c r="E56" s="77"/>
      <c r="F56" s="77"/>
      <c r="G56" s="77"/>
    </row>
    <row r="57" spans="1:7" ht="15">
      <c r="A57" s="90" t="s">
        <v>50</v>
      </c>
      <c r="B57" s="78" t="s">
        <v>303</v>
      </c>
      <c r="C57" s="77"/>
      <c r="D57" s="77"/>
      <c r="E57" s="77"/>
      <c r="F57" s="77"/>
      <c r="G57" s="77"/>
    </row>
    <row r="58" spans="1:7" ht="15">
      <c r="A58" s="90" t="s">
        <v>51</v>
      </c>
      <c r="B58" s="78" t="s">
        <v>304</v>
      </c>
      <c r="C58" s="77"/>
      <c r="D58" s="77"/>
      <c r="E58" s="77"/>
      <c r="F58" s="77"/>
      <c r="G58" s="77"/>
    </row>
    <row r="59" spans="1:7" ht="15">
      <c r="A59" s="92" t="s">
        <v>18</v>
      </c>
      <c r="B59" s="87" t="s">
        <v>305</v>
      </c>
      <c r="C59" s="77"/>
      <c r="D59" s="77"/>
      <c r="E59" s="77"/>
      <c r="F59" s="77"/>
      <c r="G59" s="201"/>
    </row>
    <row r="60" spans="1:7" ht="15">
      <c r="A60" s="93" t="s">
        <v>52</v>
      </c>
      <c r="B60" s="78" t="s">
        <v>306</v>
      </c>
      <c r="C60" s="77"/>
      <c r="D60" s="77"/>
      <c r="E60" s="77"/>
      <c r="F60" s="77"/>
      <c r="G60" s="77"/>
    </row>
    <row r="61" spans="1:7" ht="15">
      <c r="A61" s="93" t="s">
        <v>307</v>
      </c>
      <c r="B61" s="78" t="s">
        <v>308</v>
      </c>
      <c r="C61" s="77"/>
      <c r="D61" s="77"/>
      <c r="E61" s="77"/>
      <c r="F61" s="77"/>
      <c r="G61" s="77"/>
    </row>
    <row r="62" spans="1:7" ht="15">
      <c r="A62" s="93" t="s">
        <v>309</v>
      </c>
      <c r="B62" s="78" t="s">
        <v>310</v>
      </c>
      <c r="C62" s="77"/>
      <c r="D62" s="77"/>
      <c r="E62" s="77"/>
      <c r="F62" s="77"/>
      <c r="G62" s="77"/>
    </row>
    <row r="63" spans="1:7" ht="15">
      <c r="A63" s="93" t="s">
        <v>19</v>
      </c>
      <c r="B63" s="78" t="s">
        <v>311</v>
      </c>
      <c r="C63" s="77"/>
      <c r="D63" s="77"/>
      <c r="E63" s="77"/>
      <c r="F63" s="77"/>
      <c r="G63" s="77"/>
    </row>
    <row r="64" spans="1:7" ht="15">
      <c r="A64" s="93" t="s">
        <v>53</v>
      </c>
      <c r="B64" s="78" t="s">
        <v>312</v>
      </c>
      <c r="C64" s="77"/>
      <c r="D64" s="77"/>
      <c r="E64" s="77"/>
      <c r="F64" s="77"/>
      <c r="G64" s="77"/>
    </row>
    <row r="65" spans="1:7" ht="15">
      <c r="A65" s="93" t="s">
        <v>21</v>
      </c>
      <c r="B65" s="78" t="s">
        <v>313</v>
      </c>
      <c r="C65" s="77"/>
      <c r="D65" s="77"/>
      <c r="E65" s="77"/>
      <c r="F65" s="77"/>
      <c r="G65" s="77">
        <v>40</v>
      </c>
    </row>
    <row r="66" spans="1:7" ht="15">
      <c r="A66" s="93" t="s">
        <v>54</v>
      </c>
      <c r="B66" s="78" t="s">
        <v>314</v>
      </c>
      <c r="C66" s="77"/>
      <c r="D66" s="77"/>
      <c r="E66" s="77"/>
      <c r="F66" s="77"/>
      <c r="G66" s="77"/>
    </row>
    <row r="67" spans="1:7" ht="15">
      <c r="A67" s="93" t="s">
        <v>55</v>
      </c>
      <c r="B67" s="78" t="s">
        <v>315</v>
      </c>
      <c r="C67" s="77"/>
      <c r="D67" s="77"/>
      <c r="E67" s="77"/>
      <c r="F67" s="77"/>
      <c r="G67" s="77"/>
    </row>
    <row r="68" spans="1:7" ht="15">
      <c r="A68" s="93" t="s">
        <v>316</v>
      </c>
      <c r="B68" s="78" t="s">
        <v>317</v>
      </c>
      <c r="C68" s="77"/>
      <c r="D68" s="77"/>
      <c r="E68" s="77"/>
      <c r="F68" s="77"/>
      <c r="G68" s="77"/>
    </row>
    <row r="69" spans="1:7" ht="15">
      <c r="A69" s="94" t="s">
        <v>318</v>
      </c>
      <c r="B69" s="78" t="s">
        <v>319</v>
      </c>
      <c r="C69" s="77"/>
      <c r="D69" s="77"/>
      <c r="E69" s="77"/>
      <c r="F69" s="77"/>
      <c r="G69" s="77"/>
    </row>
    <row r="70" spans="1:7" ht="15">
      <c r="A70" s="93" t="s">
        <v>56</v>
      </c>
      <c r="B70" s="78" t="s">
        <v>320</v>
      </c>
      <c r="C70" s="77"/>
      <c r="D70" s="77"/>
      <c r="E70" s="77"/>
      <c r="F70" s="77"/>
      <c r="G70" s="77"/>
    </row>
    <row r="71" spans="1:7" ht="15">
      <c r="A71" s="94" t="s">
        <v>190</v>
      </c>
      <c r="B71" s="78" t="s">
        <v>321</v>
      </c>
      <c r="C71" s="77"/>
      <c r="D71" s="77"/>
      <c r="E71" s="77"/>
      <c r="F71" s="77"/>
      <c r="G71" s="77">
        <v>91</v>
      </c>
    </row>
    <row r="72" spans="1:7" ht="15">
      <c r="A72" s="94" t="s">
        <v>191</v>
      </c>
      <c r="B72" s="78" t="s">
        <v>321</v>
      </c>
      <c r="C72" s="77"/>
      <c r="D72" s="77"/>
      <c r="E72" s="77"/>
      <c r="F72" s="77"/>
      <c r="G72" s="77"/>
    </row>
    <row r="73" spans="1:7" ht="15">
      <c r="A73" s="92" t="s">
        <v>24</v>
      </c>
      <c r="B73" s="87" t="s">
        <v>322</v>
      </c>
      <c r="C73" s="77"/>
      <c r="D73" s="77"/>
      <c r="E73" s="77"/>
      <c r="F73" s="77"/>
      <c r="G73" s="201">
        <f>SUM(G60:G72)</f>
        <v>131</v>
      </c>
    </row>
    <row r="74" spans="1:7" ht="15.75">
      <c r="A74" s="95" t="s">
        <v>139</v>
      </c>
      <c r="B74" s="87"/>
      <c r="C74" s="83">
        <f>C24+C25+C50+C59+C73</f>
        <v>123480</v>
      </c>
      <c r="D74" s="83"/>
      <c r="E74" s="83"/>
      <c r="F74" s="83">
        <f>SUM(C74:E74)</f>
        <v>123480</v>
      </c>
      <c r="G74" s="83">
        <f>G24+G25+G50+G73</f>
        <v>119004</v>
      </c>
    </row>
    <row r="75" spans="1:7" ht="15">
      <c r="A75" s="96" t="s">
        <v>323</v>
      </c>
      <c r="B75" s="78" t="s">
        <v>324</v>
      </c>
      <c r="C75" s="77"/>
      <c r="D75" s="77"/>
      <c r="E75" s="77"/>
      <c r="F75" s="77"/>
      <c r="G75" s="77">
        <v>67</v>
      </c>
    </row>
    <row r="76" spans="1:7" ht="15">
      <c r="A76" s="96" t="s">
        <v>57</v>
      </c>
      <c r="B76" s="78" t="s">
        <v>325</v>
      </c>
      <c r="C76" s="77"/>
      <c r="D76" s="77"/>
      <c r="E76" s="77"/>
      <c r="F76" s="77"/>
      <c r="G76" s="77"/>
    </row>
    <row r="77" spans="1:7" ht="15">
      <c r="A77" s="96" t="s">
        <v>326</v>
      </c>
      <c r="B77" s="78" t="s">
        <v>327</v>
      </c>
      <c r="C77" s="77"/>
      <c r="D77" s="77"/>
      <c r="E77" s="77"/>
      <c r="F77" s="77"/>
      <c r="G77" s="77">
        <v>138</v>
      </c>
    </row>
    <row r="78" spans="1:7" ht="15">
      <c r="A78" s="96" t="s">
        <v>328</v>
      </c>
      <c r="B78" s="78" t="s">
        <v>329</v>
      </c>
      <c r="C78" s="77"/>
      <c r="D78" s="77"/>
      <c r="E78" s="77"/>
      <c r="F78" s="77"/>
      <c r="G78" s="77">
        <v>186</v>
      </c>
    </row>
    <row r="79" spans="1:7" ht="15">
      <c r="A79" s="84" t="s">
        <v>330</v>
      </c>
      <c r="B79" s="78" t="s">
        <v>331</v>
      </c>
      <c r="C79" s="77"/>
      <c r="D79" s="77"/>
      <c r="E79" s="77"/>
      <c r="F79" s="77"/>
      <c r="G79" s="77"/>
    </row>
    <row r="80" spans="1:7" ht="15">
      <c r="A80" s="84" t="s">
        <v>332</v>
      </c>
      <c r="B80" s="78" t="s">
        <v>333</v>
      </c>
      <c r="C80" s="77"/>
      <c r="D80" s="77"/>
      <c r="E80" s="77"/>
      <c r="F80" s="77"/>
      <c r="G80" s="77"/>
    </row>
    <row r="81" spans="1:7" ht="15">
      <c r="A81" s="84" t="s">
        <v>334</v>
      </c>
      <c r="B81" s="78" t="s">
        <v>335</v>
      </c>
      <c r="C81" s="77"/>
      <c r="D81" s="77"/>
      <c r="E81" s="77"/>
      <c r="F81" s="77"/>
      <c r="G81" s="77">
        <v>106</v>
      </c>
    </row>
    <row r="82" spans="1:7" ht="15">
      <c r="A82" s="97" t="s">
        <v>26</v>
      </c>
      <c r="B82" s="87" t="s">
        <v>336</v>
      </c>
      <c r="C82" s="77"/>
      <c r="D82" s="77"/>
      <c r="E82" s="77"/>
      <c r="F82" s="77"/>
      <c r="G82" s="83">
        <f>SUM(G75:G81)</f>
        <v>497</v>
      </c>
    </row>
    <row r="83" spans="1:7" ht="15">
      <c r="A83" s="90" t="s">
        <v>337</v>
      </c>
      <c r="B83" s="78" t="s">
        <v>338</v>
      </c>
      <c r="C83" s="77"/>
      <c r="D83" s="77"/>
      <c r="E83" s="77"/>
      <c r="F83" s="77"/>
      <c r="G83" s="77"/>
    </row>
    <row r="84" spans="1:7" ht="15">
      <c r="A84" s="90" t="s">
        <v>339</v>
      </c>
      <c r="B84" s="78" t="s">
        <v>340</v>
      </c>
      <c r="C84" s="77"/>
      <c r="D84" s="77"/>
      <c r="E84" s="77"/>
      <c r="F84" s="77"/>
      <c r="G84" s="77"/>
    </row>
    <row r="85" spans="1:7" ht="15">
      <c r="A85" s="90" t="s">
        <v>341</v>
      </c>
      <c r="B85" s="78" t="s">
        <v>342</v>
      </c>
      <c r="C85" s="77"/>
      <c r="D85" s="77"/>
      <c r="E85" s="77"/>
      <c r="F85" s="77"/>
      <c r="G85" s="77"/>
    </row>
    <row r="86" spans="1:7" ht="15">
      <c r="A86" s="90" t="s">
        <v>343</v>
      </c>
      <c r="B86" s="78" t="s">
        <v>344</v>
      </c>
      <c r="C86" s="77"/>
      <c r="D86" s="77"/>
      <c r="E86" s="77"/>
      <c r="F86" s="77"/>
      <c r="G86" s="77"/>
    </row>
    <row r="87" spans="1:7" ht="15">
      <c r="A87" s="92" t="s">
        <v>27</v>
      </c>
      <c r="B87" s="87" t="s">
        <v>345</v>
      </c>
      <c r="C87" s="77"/>
      <c r="D87" s="77"/>
      <c r="E87" s="77"/>
      <c r="F87" s="77"/>
      <c r="G87" s="83"/>
    </row>
    <row r="88" spans="1:7" ht="15">
      <c r="A88" s="90" t="s">
        <v>346</v>
      </c>
      <c r="B88" s="78" t="s">
        <v>347</v>
      </c>
      <c r="C88" s="77"/>
      <c r="D88" s="77"/>
      <c r="E88" s="77"/>
      <c r="F88" s="77"/>
      <c r="G88" s="77"/>
    </row>
    <row r="89" spans="1:7" ht="15">
      <c r="A89" s="90" t="s">
        <v>58</v>
      </c>
      <c r="B89" s="78" t="s">
        <v>348</v>
      </c>
      <c r="C89" s="77"/>
      <c r="D89" s="77"/>
      <c r="E89" s="77"/>
      <c r="F89" s="77"/>
      <c r="G89" s="77"/>
    </row>
    <row r="90" spans="1:7" ht="15">
      <c r="A90" s="90" t="s">
        <v>59</v>
      </c>
      <c r="B90" s="78" t="s">
        <v>349</v>
      </c>
      <c r="C90" s="77"/>
      <c r="D90" s="77"/>
      <c r="E90" s="77"/>
      <c r="F90" s="77"/>
      <c r="G90" s="77"/>
    </row>
    <row r="91" spans="1:7" ht="15">
      <c r="A91" s="90" t="s">
        <v>60</v>
      </c>
      <c r="B91" s="78" t="s">
        <v>350</v>
      </c>
      <c r="C91" s="77"/>
      <c r="D91" s="77"/>
      <c r="E91" s="77"/>
      <c r="F91" s="77"/>
      <c r="G91" s="77"/>
    </row>
    <row r="92" spans="1:7" ht="15">
      <c r="A92" s="90" t="s">
        <v>61</v>
      </c>
      <c r="B92" s="78" t="s">
        <v>351</v>
      </c>
      <c r="C92" s="77"/>
      <c r="D92" s="77"/>
      <c r="E92" s="77"/>
      <c r="F92" s="77"/>
      <c r="G92" s="77"/>
    </row>
    <row r="93" spans="1:7" ht="15">
      <c r="A93" s="90" t="s">
        <v>62</v>
      </c>
      <c r="B93" s="78" t="s">
        <v>352</v>
      </c>
      <c r="C93" s="77"/>
      <c r="D93" s="77"/>
      <c r="E93" s="77"/>
      <c r="F93" s="77"/>
      <c r="G93" s="77"/>
    </row>
    <row r="94" spans="1:7" ht="15">
      <c r="A94" s="90" t="s">
        <v>353</v>
      </c>
      <c r="B94" s="78" t="s">
        <v>354</v>
      </c>
      <c r="C94" s="77"/>
      <c r="D94" s="77"/>
      <c r="E94" s="77"/>
      <c r="F94" s="77"/>
      <c r="G94" s="77"/>
    </row>
    <row r="95" spans="1:7" ht="15">
      <c r="A95" s="90" t="s">
        <v>63</v>
      </c>
      <c r="B95" s="78" t="s">
        <v>355</v>
      </c>
      <c r="C95" s="77"/>
      <c r="D95" s="77"/>
      <c r="E95" s="77"/>
      <c r="F95" s="77"/>
      <c r="G95" s="77"/>
    </row>
    <row r="96" spans="1:7" ht="15">
      <c r="A96" s="92" t="s">
        <v>28</v>
      </c>
      <c r="B96" s="87" t="s">
        <v>356</v>
      </c>
      <c r="C96" s="77"/>
      <c r="D96" s="77"/>
      <c r="E96" s="77"/>
      <c r="F96" s="77"/>
      <c r="G96" s="77"/>
    </row>
    <row r="97" spans="1:7" ht="15.75">
      <c r="A97" s="95" t="s">
        <v>138</v>
      </c>
      <c r="B97" s="87"/>
      <c r="C97" s="77"/>
      <c r="D97" s="77"/>
      <c r="E97" s="77"/>
      <c r="F97" s="77"/>
      <c r="G97" s="83">
        <f>G82+G87+G96</f>
        <v>497</v>
      </c>
    </row>
    <row r="98" spans="1:7" ht="15.75">
      <c r="A98" s="98" t="s">
        <v>71</v>
      </c>
      <c r="B98" s="99" t="s">
        <v>357</v>
      </c>
      <c r="C98" s="83">
        <f>SUM(C74:C97)</f>
        <v>123480</v>
      </c>
      <c r="D98" s="83"/>
      <c r="E98" s="83"/>
      <c r="F98" s="83">
        <f>SUM(C98:E98)</f>
        <v>123480</v>
      </c>
      <c r="G98" s="83">
        <f>G74+G97</f>
        <v>119501</v>
      </c>
    </row>
    <row r="99" spans="1:25" ht="15">
      <c r="A99" s="90" t="s">
        <v>64</v>
      </c>
      <c r="B99" s="80" t="s">
        <v>358</v>
      </c>
      <c r="C99" s="90"/>
      <c r="D99" s="90"/>
      <c r="E99" s="90"/>
      <c r="F99" s="90"/>
      <c r="G99" s="9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101"/>
    </row>
    <row r="100" spans="1:25" ht="15">
      <c r="A100" s="90" t="s">
        <v>359</v>
      </c>
      <c r="B100" s="80" t="s">
        <v>360</v>
      </c>
      <c r="C100" s="90"/>
      <c r="D100" s="90"/>
      <c r="E100" s="90"/>
      <c r="F100" s="90"/>
      <c r="G100" s="9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1"/>
      <c r="Y100" s="101"/>
    </row>
    <row r="101" spans="1:25" ht="15">
      <c r="A101" s="90" t="s">
        <v>65</v>
      </c>
      <c r="B101" s="80" t="s">
        <v>361</v>
      </c>
      <c r="C101" s="90"/>
      <c r="D101" s="90"/>
      <c r="E101" s="90"/>
      <c r="F101" s="90"/>
      <c r="G101" s="9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1"/>
      <c r="Y101" s="101"/>
    </row>
    <row r="102" spans="1:25" ht="15">
      <c r="A102" s="102" t="s">
        <v>33</v>
      </c>
      <c r="B102" s="85" t="s">
        <v>362</v>
      </c>
      <c r="C102" s="102"/>
      <c r="D102" s="102"/>
      <c r="E102" s="102"/>
      <c r="F102" s="102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1"/>
      <c r="Y102" s="101"/>
    </row>
    <row r="103" spans="1:25" ht="15">
      <c r="A103" s="104" t="s">
        <v>66</v>
      </c>
      <c r="B103" s="80" t="s">
        <v>363</v>
      </c>
      <c r="C103" s="104"/>
      <c r="D103" s="104"/>
      <c r="E103" s="104"/>
      <c r="F103" s="104"/>
      <c r="G103" s="104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1"/>
      <c r="Y103" s="101"/>
    </row>
    <row r="104" spans="1:25" ht="15">
      <c r="A104" s="104" t="s">
        <v>36</v>
      </c>
      <c r="B104" s="80" t="s">
        <v>364</v>
      </c>
      <c r="C104" s="104"/>
      <c r="D104" s="104"/>
      <c r="E104" s="104"/>
      <c r="F104" s="104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1"/>
      <c r="Y104" s="101"/>
    </row>
    <row r="105" spans="1:25" ht="15">
      <c r="A105" s="90" t="s">
        <v>365</v>
      </c>
      <c r="B105" s="80" t="s">
        <v>366</v>
      </c>
      <c r="C105" s="90"/>
      <c r="D105" s="90"/>
      <c r="E105" s="90"/>
      <c r="F105" s="90"/>
      <c r="G105" s="9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101"/>
    </row>
    <row r="106" spans="1:25" ht="15">
      <c r="A106" s="90" t="s">
        <v>67</v>
      </c>
      <c r="B106" s="80" t="s">
        <v>367</v>
      </c>
      <c r="C106" s="90"/>
      <c r="D106" s="90"/>
      <c r="E106" s="90"/>
      <c r="F106" s="90"/>
      <c r="G106" s="9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  <c r="Y106" s="101"/>
    </row>
    <row r="107" spans="1:25" ht="15">
      <c r="A107" s="106" t="s">
        <v>34</v>
      </c>
      <c r="B107" s="85" t="s">
        <v>368</v>
      </c>
      <c r="C107" s="106"/>
      <c r="D107" s="106"/>
      <c r="E107" s="106"/>
      <c r="F107" s="106"/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1"/>
      <c r="Y107" s="101"/>
    </row>
    <row r="108" spans="1:25" ht="15">
      <c r="A108" s="104" t="s">
        <v>369</v>
      </c>
      <c r="B108" s="80" t="s">
        <v>370</v>
      </c>
      <c r="C108" s="104"/>
      <c r="D108" s="104"/>
      <c r="E108" s="104"/>
      <c r="F108" s="104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1"/>
      <c r="Y108" s="101"/>
    </row>
    <row r="109" spans="1:25" ht="15">
      <c r="A109" s="104" t="s">
        <v>371</v>
      </c>
      <c r="B109" s="80" t="s">
        <v>372</v>
      </c>
      <c r="C109" s="104"/>
      <c r="D109" s="104"/>
      <c r="E109" s="104"/>
      <c r="F109" s="104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1"/>
      <c r="Y109" s="101"/>
    </row>
    <row r="110" spans="1:25" ht="15">
      <c r="A110" s="106" t="s">
        <v>373</v>
      </c>
      <c r="B110" s="85" t="s">
        <v>374</v>
      </c>
      <c r="C110" s="104"/>
      <c r="D110" s="104"/>
      <c r="E110" s="104"/>
      <c r="F110" s="104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1"/>
      <c r="Y110" s="101"/>
    </row>
    <row r="111" spans="1:25" ht="15">
      <c r="A111" s="104" t="s">
        <v>375</v>
      </c>
      <c r="B111" s="80" t="s">
        <v>376</v>
      </c>
      <c r="C111" s="104"/>
      <c r="D111" s="104"/>
      <c r="E111" s="104"/>
      <c r="F111" s="104"/>
      <c r="G111" s="104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1"/>
      <c r="Y111" s="101"/>
    </row>
    <row r="112" spans="1:25" ht="15">
      <c r="A112" s="104" t="s">
        <v>377</v>
      </c>
      <c r="B112" s="80" t="s">
        <v>378</v>
      </c>
      <c r="C112" s="104"/>
      <c r="D112" s="104"/>
      <c r="E112" s="104"/>
      <c r="F112" s="104"/>
      <c r="G112" s="104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1"/>
      <c r="Y112" s="101"/>
    </row>
    <row r="113" spans="1:25" ht="15">
      <c r="A113" s="104" t="s">
        <v>379</v>
      </c>
      <c r="B113" s="80" t="s">
        <v>380</v>
      </c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1"/>
      <c r="Y113" s="101"/>
    </row>
    <row r="114" spans="1:25" ht="15">
      <c r="A114" s="108" t="s">
        <v>35</v>
      </c>
      <c r="B114" s="88" t="s">
        <v>381</v>
      </c>
      <c r="C114" s="106"/>
      <c r="D114" s="106"/>
      <c r="E114" s="106"/>
      <c r="F114" s="106"/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1"/>
      <c r="Y114" s="101"/>
    </row>
    <row r="115" spans="1:25" ht="15">
      <c r="A115" s="104" t="s">
        <v>382</v>
      </c>
      <c r="B115" s="80" t="s">
        <v>383</v>
      </c>
      <c r="C115" s="104"/>
      <c r="D115" s="104"/>
      <c r="E115" s="104"/>
      <c r="F115" s="104"/>
      <c r="G115" s="104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1"/>
      <c r="Y115" s="101"/>
    </row>
    <row r="116" spans="1:25" ht="15">
      <c r="A116" s="90" t="s">
        <v>384</v>
      </c>
      <c r="B116" s="80" t="s">
        <v>385</v>
      </c>
      <c r="C116" s="90"/>
      <c r="D116" s="90"/>
      <c r="E116" s="90"/>
      <c r="F116" s="90"/>
      <c r="G116" s="9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1"/>
      <c r="Y116" s="101"/>
    </row>
    <row r="117" spans="1:25" ht="15">
      <c r="A117" s="104" t="s">
        <v>68</v>
      </c>
      <c r="B117" s="80" t="s">
        <v>386</v>
      </c>
      <c r="C117" s="104"/>
      <c r="D117" s="104"/>
      <c r="E117" s="104"/>
      <c r="F117" s="104"/>
      <c r="G117" s="104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1"/>
      <c r="Y117" s="101"/>
    </row>
    <row r="118" spans="1:25" ht="15">
      <c r="A118" s="104" t="s">
        <v>37</v>
      </c>
      <c r="B118" s="80" t="s">
        <v>387</v>
      </c>
      <c r="C118" s="104"/>
      <c r="D118" s="104"/>
      <c r="E118" s="104"/>
      <c r="F118" s="104"/>
      <c r="G118" s="104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1"/>
      <c r="Y118" s="101"/>
    </row>
    <row r="119" spans="1:25" ht="15">
      <c r="A119" s="108" t="s">
        <v>38</v>
      </c>
      <c r="B119" s="88" t="s">
        <v>388</v>
      </c>
      <c r="C119" s="106"/>
      <c r="D119" s="106"/>
      <c r="E119" s="106"/>
      <c r="F119" s="106"/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1"/>
      <c r="Y119" s="101"/>
    </row>
    <row r="120" spans="1:25" ht="15">
      <c r="A120" s="90" t="s">
        <v>389</v>
      </c>
      <c r="B120" s="80" t="s">
        <v>390</v>
      </c>
      <c r="C120" s="90"/>
      <c r="D120" s="90"/>
      <c r="E120" s="90"/>
      <c r="F120" s="90"/>
      <c r="G120" s="9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1"/>
      <c r="Y120" s="101"/>
    </row>
    <row r="121" spans="1:25" ht="15.75">
      <c r="A121" s="109" t="s">
        <v>72</v>
      </c>
      <c r="B121" s="110" t="s">
        <v>391</v>
      </c>
      <c r="C121" s="106"/>
      <c r="D121" s="106"/>
      <c r="E121" s="106"/>
      <c r="F121" s="106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1"/>
      <c r="Y121" s="101"/>
    </row>
    <row r="122" spans="1:25" ht="15.75">
      <c r="A122" s="111" t="s">
        <v>108</v>
      </c>
      <c r="B122" s="112"/>
      <c r="C122" s="83">
        <f>SUM(C98:C121)</f>
        <v>123480</v>
      </c>
      <c r="D122" s="83"/>
      <c r="E122" s="83"/>
      <c r="F122" s="83">
        <f>SUM(C122:E122)</f>
        <v>123480</v>
      </c>
      <c r="G122" s="83">
        <f>SUM(G98:G121)</f>
        <v>119501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2:25" ht="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2:25" ht="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2:25" ht="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2:25" ht="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2:25" ht="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2:25" ht="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2:25" ht="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2:25" ht="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2:25" ht="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2:25" ht="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2:25" ht="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2:25" ht="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2:25" ht="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2:25" ht="1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2:25" ht="1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2:25" ht="1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2:25" ht="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2:25" ht="1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2:25" ht="1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2:25" ht="1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2:25" ht="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2:25" ht="1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2:25" ht="1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2:25" ht="1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2:25" ht="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2:25" ht="1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2:25" ht="1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2:25" ht="1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2:25" ht="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2:25" ht="1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2:25" ht="1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2:25" ht="1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2:25" ht="1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2:25" ht="1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2:25" ht="1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2:25" ht="1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2:25" ht="1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2:25" ht="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2:25" ht="1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2:25" ht="1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2:25" ht="1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2:25" ht="1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spans="2:25" ht="1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spans="2:25" ht="1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2:25" ht="1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spans="2:25" ht="1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spans="2:25" ht="1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spans="2:25" ht="1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spans="2:25" ht="1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</sheetData>
  <sheetProtection/>
  <mergeCells count="4">
    <mergeCell ref="A1:F1"/>
    <mergeCell ref="A2:F2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5.140625" style="73" customWidth="1"/>
    <col min="2" max="2" width="9.140625" style="73" customWidth="1"/>
    <col min="3" max="3" width="14.7109375" style="73" customWidth="1"/>
    <col min="4" max="4" width="12.28125" style="73" customWidth="1"/>
    <col min="5" max="5" width="11.00390625" style="73" customWidth="1"/>
    <col min="6" max="6" width="15.7109375" style="73" customWidth="1"/>
    <col min="7" max="7" width="13.7109375" style="73" customWidth="1"/>
    <col min="8" max="16384" width="9.140625" style="73" customWidth="1"/>
  </cols>
  <sheetData>
    <row r="1" spans="1:6" ht="20.25" customHeight="1">
      <c r="A1" s="223" t="s">
        <v>591</v>
      </c>
      <c r="B1" s="224"/>
      <c r="C1" s="224"/>
      <c r="D1" s="224"/>
      <c r="E1" s="224"/>
      <c r="F1" s="225"/>
    </row>
    <row r="2" spans="1:6" ht="19.5" customHeight="1">
      <c r="A2" s="226" t="s">
        <v>137</v>
      </c>
      <c r="B2" s="224"/>
      <c r="C2" s="224"/>
      <c r="D2" s="224"/>
      <c r="E2" s="224"/>
      <c r="F2" s="225"/>
    </row>
    <row r="3" ht="18">
      <c r="A3" s="70"/>
    </row>
    <row r="4" spans="1:5" ht="15">
      <c r="A4" s="71" t="s">
        <v>622</v>
      </c>
      <c r="D4" s="218" t="s">
        <v>559</v>
      </c>
      <c r="E4" s="218"/>
    </row>
    <row r="5" spans="1:7" ht="60">
      <c r="A5" s="72" t="s">
        <v>220</v>
      </c>
      <c r="B5" s="74" t="s">
        <v>221</v>
      </c>
      <c r="C5" s="162" t="s">
        <v>585</v>
      </c>
      <c r="D5" s="162" t="s">
        <v>584</v>
      </c>
      <c r="E5" s="49" t="s">
        <v>140</v>
      </c>
      <c r="F5" s="189" t="s">
        <v>586</v>
      </c>
      <c r="G5" s="188" t="s">
        <v>587</v>
      </c>
    </row>
    <row r="6" spans="1:7" ht="15">
      <c r="A6" s="75" t="s">
        <v>222</v>
      </c>
      <c r="B6" s="76" t="s">
        <v>223</v>
      </c>
      <c r="C6" s="198">
        <v>19736</v>
      </c>
      <c r="D6" s="198"/>
      <c r="E6" s="198"/>
      <c r="F6" s="198">
        <f>SUM(C6:E6)</f>
        <v>19736</v>
      </c>
      <c r="G6" s="198">
        <v>20334</v>
      </c>
    </row>
    <row r="7" spans="1:7" ht="15">
      <c r="A7" s="75" t="s">
        <v>224</v>
      </c>
      <c r="B7" s="78" t="s">
        <v>225</v>
      </c>
      <c r="C7" s="198"/>
      <c r="D7" s="198"/>
      <c r="E7" s="198"/>
      <c r="F7" s="198"/>
      <c r="G7" s="198"/>
    </row>
    <row r="8" spans="1:7" ht="15">
      <c r="A8" s="75" t="s">
        <v>226</v>
      </c>
      <c r="B8" s="78" t="s">
        <v>227</v>
      </c>
      <c r="C8" s="198"/>
      <c r="D8" s="198"/>
      <c r="E8" s="198"/>
      <c r="F8" s="198"/>
      <c r="G8" s="198"/>
    </row>
    <row r="9" spans="1:7" ht="15">
      <c r="A9" s="79" t="s">
        <v>228</v>
      </c>
      <c r="B9" s="78" t="s">
        <v>229</v>
      </c>
      <c r="C9" s="198">
        <v>743</v>
      </c>
      <c r="D9" s="198"/>
      <c r="E9" s="198"/>
      <c r="F9" s="198"/>
      <c r="G9" s="198">
        <v>569</v>
      </c>
    </row>
    <row r="10" spans="1:7" ht="15">
      <c r="A10" s="79" t="s">
        <v>230</v>
      </c>
      <c r="B10" s="78" t="s">
        <v>231</v>
      </c>
      <c r="C10" s="198"/>
      <c r="D10" s="198"/>
      <c r="E10" s="198"/>
      <c r="F10" s="198"/>
      <c r="G10" s="198"/>
    </row>
    <row r="11" spans="1:7" ht="15">
      <c r="A11" s="79" t="s">
        <v>232</v>
      </c>
      <c r="B11" s="78" t="s">
        <v>233</v>
      </c>
      <c r="C11" s="198">
        <v>831</v>
      </c>
      <c r="D11" s="198"/>
      <c r="E11" s="198"/>
      <c r="F11" s="198">
        <f>SUM(C11:E11)</f>
        <v>831</v>
      </c>
      <c r="G11" s="198">
        <v>1316</v>
      </c>
    </row>
    <row r="12" spans="1:7" ht="15">
      <c r="A12" s="79" t="s">
        <v>234</v>
      </c>
      <c r="B12" s="78" t="s">
        <v>235</v>
      </c>
      <c r="C12" s="198">
        <v>750</v>
      </c>
      <c r="D12" s="198"/>
      <c r="E12" s="198"/>
      <c r="F12" s="198">
        <f>SUM(C12:E12)</f>
        <v>750</v>
      </c>
      <c r="G12" s="198">
        <v>990</v>
      </c>
    </row>
    <row r="13" spans="1:7" ht="15">
      <c r="A13" s="79" t="s">
        <v>236</v>
      </c>
      <c r="B13" s="78" t="s">
        <v>237</v>
      </c>
      <c r="C13" s="198"/>
      <c r="D13" s="198"/>
      <c r="E13" s="198"/>
      <c r="F13" s="198"/>
      <c r="G13" s="198"/>
    </row>
    <row r="14" spans="1:7" ht="15">
      <c r="A14" s="80" t="s">
        <v>238</v>
      </c>
      <c r="B14" s="78" t="s">
        <v>239</v>
      </c>
      <c r="C14" s="198">
        <v>347</v>
      </c>
      <c r="D14" s="198"/>
      <c r="E14" s="198"/>
      <c r="F14" s="198">
        <f>SUM(C14:E14)</f>
        <v>347</v>
      </c>
      <c r="G14" s="198">
        <v>378</v>
      </c>
    </row>
    <row r="15" spans="1:7" ht="15">
      <c r="A15" s="80" t="s">
        <v>240</v>
      </c>
      <c r="B15" s="78" t="s">
        <v>241</v>
      </c>
      <c r="C15" s="198"/>
      <c r="D15" s="198"/>
      <c r="E15" s="198"/>
      <c r="F15" s="198"/>
      <c r="G15" s="198"/>
    </row>
    <row r="16" spans="1:7" ht="15">
      <c r="A16" s="80" t="s">
        <v>242</v>
      </c>
      <c r="B16" s="78" t="s">
        <v>243</v>
      </c>
      <c r="C16" s="198"/>
      <c r="D16" s="198"/>
      <c r="E16" s="198"/>
      <c r="F16" s="198"/>
      <c r="G16" s="198"/>
    </row>
    <row r="17" spans="1:7" ht="15">
      <c r="A17" s="80" t="s">
        <v>244</v>
      </c>
      <c r="B17" s="78" t="s">
        <v>245</v>
      </c>
      <c r="C17" s="198"/>
      <c r="D17" s="198"/>
      <c r="E17" s="198"/>
      <c r="F17" s="198"/>
      <c r="G17" s="198"/>
    </row>
    <row r="18" spans="1:7" ht="15">
      <c r="A18" s="80" t="s">
        <v>39</v>
      </c>
      <c r="B18" s="78" t="s">
        <v>246</v>
      </c>
      <c r="C18" s="198">
        <v>140</v>
      </c>
      <c r="D18" s="198"/>
      <c r="E18" s="198"/>
      <c r="F18" s="198">
        <f>SUM(C18:E18)</f>
        <v>140</v>
      </c>
      <c r="G18" s="198">
        <v>361</v>
      </c>
    </row>
    <row r="19" spans="1:7" ht="15">
      <c r="A19" s="81" t="s">
        <v>7</v>
      </c>
      <c r="B19" s="82" t="s">
        <v>247</v>
      </c>
      <c r="C19" s="197">
        <f>SUM(C6:C18)</f>
        <v>22547</v>
      </c>
      <c r="D19" s="197"/>
      <c r="E19" s="197"/>
      <c r="F19" s="197">
        <f>SUM(F6:F18)</f>
        <v>21804</v>
      </c>
      <c r="G19" s="197">
        <f>SUM(G6:G18)</f>
        <v>23948</v>
      </c>
    </row>
    <row r="20" spans="1:7" ht="15">
      <c r="A20" s="80" t="s">
        <v>248</v>
      </c>
      <c r="B20" s="78" t="s">
        <v>249</v>
      </c>
      <c r="C20" s="198"/>
      <c r="D20" s="198"/>
      <c r="E20" s="198"/>
      <c r="F20" s="198"/>
      <c r="G20" s="198"/>
    </row>
    <row r="21" spans="1:7" ht="15">
      <c r="A21" s="80" t="s">
        <v>250</v>
      </c>
      <c r="B21" s="78" t="s">
        <v>251</v>
      </c>
      <c r="C21" s="198">
        <v>1900</v>
      </c>
      <c r="D21" s="198"/>
      <c r="E21" s="198"/>
      <c r="F21" s="198">
        <f>SUM(C21:E21)</f>
        <v>1900</v>
      </c>
      <c r="G21" s="198">
        <v>2435</v>
      </c>
    </row>
    <row r="22" spans="1:7" ht="15">
      <c r="A22" s="84" t="s">
        <v>252</v>
      </c>
      <c r="B22" s="78" t="s">
        <v>253</v>
      </c>
      <c r="C22" s="198"/>
      <c r="D22" s="198"/>
      <c r="E22" s="198"/>
      <c r="F22" s="198"/>
      <c r="G22" s="198">
        <v>5</v>
      </c>
    </row>
    <row r="23" spans="1:7" ht="15.75" thickBot="1">
      <c r="A23" s="85" t="s">
        <v>8</v>
      </c>
      <c r="B23" s="113" t="s">
        <v>254</v>
      </c>
      <c r="C23" s="199">
        <f>SUM(C20:C22)</f>
        <v>1900</v>
      </c>
      <c r="D23" s="199"/>
      <c r="E23" s="199"/>
      <c r="F23" s="199">
        <f>SUM(F21:F22)</f>
        <v>1900</v>
      </c>
      <c r="G23" s="199">
        <f>SUM(G20:G22)</f>
        <v>2440</v>
      </c>
    </row>
    <row r="24" spans="1:9" ht="15.75" thickBot="1">
      <c r="A24" s="115" t="s">
        <v>69</v>
      </c>
      <c r="B24" s="116" t="s">
        <v>255</v>
      </c>
      <c r="C24" s="202">
        <f>C19+C23</f>
        <v>24447</v>
      </c>
      <c r="D24" s="202"/>
      <c r="E24" s="202"/>
      <c r="F24" s="203">
        <f>SUM(C24:E24)</f>
        <v>24447</v>
      </c>
      <c r="G24" s="200">
        <f>G19+G23</f>
        <v>26388</v>
      </c>
      <c r="H24" s="164"/>
      <c r="I24" s="164"/>
    </row>
    <row r="25" spans="1:9" ht="15.75" thickBot="1">
      <c r="A25" s="117" t="s">
        <v>40</v>
      </c>
      <c r="B25" s="116" t="s">
        <v>256</v>
      </c>
      <c r="C25" s="202">
        <v>4833</v>
      </c>
      <c r="D25" s="202"/>
      <c r="E25" s="202"/>
      <c r="F25" s="203">
        <f>SUM(C25:E25)</f>
        <v>4833</v>
      </c>
      <c r="G25" s="200">
        <v>5260</v>
      </c>
      <c r="H25" s="164"/>
      <c r="I25" s="164"/>
    </row>
    <row r="26" spans="1:9" ht="15">
      <c r="A26" s="80" t="s">
        <v>257</v>
      </c>
      <c r="B26" s="118" t="s">
        <v>258</v>
      </c>
      <c r="C26" s="119">
        <v>2000</v>
      </c>
      <c r="D26" s="119"/>
      <c r="E26" s="119"/>
      <c r="F26" s="119">
        <f>SUM(C26:E26)</f>
        <v>2000</v>
      </c>
      <c r="G26" s="119">
        <v>776</v>
      </c>
      <c r="I26" s="164"/>
    </row>
    <row r="27" spans="1:9" ht="15">
      <c r="A27" s="80" t="s">
        <v>259</v>
      </c>
      <c r="B27" s="78" t="s">
        <v>260</v>
      </c>
      <c r="C27" s="77">
        <v>1000</v>
      </c>
      <c r="D27" s="77"/>
      <c r="E27" s="77"/>
      <c r="F27" s="77">
        <f>SUM(C27:E27)</f>
        <v>1000</v>
      </c>
      <c r="G27" s="77">
        <v>487</v>
      </c>
      <c r="I27" s="164"/>
    </row>
    <row r="28" spans="1:9" ht="15">
      <c r="A28" s="80" t="s">
        <v>261</v>
      </c>
      <c r="B28" s="78" t="s">
        <v>262</v>
      </c>
      <c r="C28" s="77"/>
      <c r="D28" s="77"/>
      <c r="E28" s="77"/>
      <c r="F28" s="77"/>
      <c r="G28" s="77"/>
      <c r="I28" s="164"/>
    </row>
    <row r="29" spans="1:9" ht="15">
      <c r="A29" s="85" t="s">
        <v>9</v>
      </c>
      <c r="B29" s="82" t="s">
        <v>263</v>
      </c>
      <c r="C29" s="83">
        <f>SUM(C26:C28)</f>
        <v>3000</v>
      </c>
      <c r="D29" s="83"/>
      <c r="E29" s="83"/>
      <c r="F29" s="83">
        <f>SUM(F26:F28)</f>
        <v>3000</v>
      </c>
      <c r="G29" s="83">
        <f>SUM(G26:G28)</f>
        <v>1263</v>
      </c>
      <c r="I29" s="164"/>
    </row>
    <row r="30" spans="1:9" ht="15">
      <c r="A30" s="80" t="s">
        <v>264</v>
      </c>
      <c r="B30" s="78" t="s">
        <v>265</v>
      </c>
      <c r="C30" s="77">
        <v>750</v>
      </c>
      <c r="D30" s="77"/>
      <c r="E30" s="77"/>
      <c r="F30" s="77">
        <f>SUM(C30:E30)</f>
        <v>750</v>
      </c>
      <c r="G30" s="77">
        <v>1000</v>
      </c>
      <c r="I30" s="164"/>
    </row>
    <row r="31" spans="1:9" ht="15">
      <c r="A31" s="80" t="s">
        <v>266</v>
      </c>
      <c r="B31" s="78" t="s">
        <v>267</v>
      </c>
      <c r="C31" s="77">
        <v>300</v>
      </c>
      <c r="D31" s="77"/>
      <c r="E31" s="77"/>
      <c r="F31" s="77">
        <f>SUM(C31:E31)</f>
        <v>300</v>
      </c>
      <c r="G31" s="77">
        <v>304</v>
      </c>
      <c r="I31" s="164"/>
    </row>
    <row r="32" spans="1:9" ht="15" customHeight="1">
      <c r="A32" s="85" t="s">
        <v>70</v>
      </c>
      <c r="B32" s="82" t="s">
        <v>268</v>
      </c>
      <c r="C32" s="83">
        <f>SUM(C30:C31)</f>
        <v>1050</v>
      </c>
      <c r="D32" s="83"/>
      <c r="E32" s="83"/>
      <c r="F32" s="83">
        <f>SUM(F30:F31)</f>
        <v>1050</v>
      </c>
      <c r="G32" s="83">
        <f>SUM(G30:G31)</f>
        <v>1304</v>
      </c>
      <c r="I32" s="164"/>
    </row>
    <row r="33" spans="1:9" ht="15">
      <c r="A33" s="80" t="s">
        <v>269</v>
      </c>
      <c r="B33" s="78" t="s">
        <v>270</v>
      </c>
      <c r="C33" s="77">
        <v>2000</v>
      </c>
      <c r="D33" s="77"/>
      <c r="E33" s="77"/>
      <c r="F33" s="77">
        <f>SUM(C33:E33)</f>
        <v>2000</v>
      </c>
      <c r="G33" s="77">
        <v>1701</v>
      </c>
      <c r="I33" s="164"/>
    </row>
    <row r="34" spans="1:9" ht="15">
      <c r="A34" s="80" t="s">
        <v>271</v>
      </c>
      <c r="B34" s="78" t="s">
        <v>272</v>
      </c>
      <c r="C34" s="77"/>
      <c r="D34" s="77"/>
      <c r="E34" s="77"/>
      <c r="F34" s="77"/>
      <c r="G34" s="77"/>
      <c r="I34" s="164"/>
    </row>
    <row r="35" spans="1:9" ht="15">
      <c r="A35" s="80" t="s">
        <v>41</v>
      </c>
      <c r="B35" s="78" t="s">
        <v>273</v>
      </c>
      <c r="C35" s="77">
        <v>100</v>
      </c>
      <c r="D35" s="77"/>
      <c r="E35" s="77"/>
      <c r="F35" s="77">
        <f>SUM(C35:E35)</f>
        <v>100</v>
      </c>
      <c r="G35" s="77">
        <v>79</v>
      </c>
      <c r="I35" s="164"/>
    </row>
    <row r="36" spans="1:9" ht="15">
      <c r="A36" s="80" t="s">
        <v>274</v>
      </c>
      <c r="B36" s="78" t="s">
        <v>275</v>
      </c>
      <c r="C36" s="77">
        <v>700</v>
      </c>
      <c r="D36" s="77"/>
      <c r="E36" s="77"/>
      <c r="F36" s="77">
        <f>SUM(C36:E36)</f>
        <v>700</v>
      </c>
      <c r="G36" s="77">
        <v>939</v>
      </c>
      <c r="I36" s="164"/>
    </row>
    <row r="37" spans="1:9" ht="15">
      <c r="A37" s="89" t="s">
        <v>42</v>
      </c>
      <c r="B37" s="78" t="s">
        <v>276</v>
      </c>
      <c r="C37" s="77"/>
      <c r="D37" s="77"/>
      <c r="E37" s="77"/>
      <c r="F37" s="77"/>
      <c r="G37" s="77"/>
      <c r="I37" s="164"/>
    </row>
    <row r="38" spans="1:9" ht="15">
      <c r="A38" s="84" t="s">
        <v>277</v>
      </c>
      <c r="B38" s="78" t="s">
        <v>278</v>
      </c>
      <c r="C38" s="77">
        <v>34400</v>
      </c>
      <c r="D38" s="77"/>
      <c r="E38" s="77"/>
      <c r="F38" s="77">
        <f>SUM(C38:E38)</f>
        <v>34400</v>
      </c>
      <c r="G38" s="77">
        <v>31799</v>
      </c>
      <c r="I38" s="164"/>
    </row>
    <row r="39" spans="1:9" ht="15">
      <c r="A39" s="80" t="s">
        <v>43</v>
      </c>
      <c r="B39" s="78" t="s">
        <v>279</v>
      </c>
      <c r="C39" s="77">
        <v>1250</v>
      </c>
      <c r="D39" s="77"/>
      <c r="E39" s="77"/>
      <c r="F39" s="77">
        <f>SUM(C39:E39)</f>
        <v>1250</v>
      </c>
      <c r="G39" s="77">
        <v>708</v>
      </c>
      <c r="I39" s="164"/>
    </row>
    <row r="40" spans="1:9" ht="15">
      <c r="A40" s="85" t="s">
        <v>10</v>
      </c>
      <c r="B40" s="82" t="s">
        <v>280</v>
      </c>
      <c r="C40" s="83">
        <f>SUM(C33:C39)</f>
        <v>38450</v>
      </c>
      <c r="D40" s="83"/>
      <c r="E40" s="83"/>
      <c r="F40" s="83">
        <f>SUM(F33:F39)</f>
        <v>38450</v>
      </c>
      <c r="G40" s="83">
        <f>SUM(G33:G39)</f>
        <v>35226</v>
      </c>
      <c r="I40" s="164"/>
    </row>
    <row r="41" spans="1:9" ht="15">
      <c r="A41" s="80" t="s">
        <v>281</v>
      </c>
      <c r="B41" s="78" t="s">
        <v>282</v>
      </c>
      <c r="C41" s="77">
        <v>800</v>
      </c>
      <c r="D41" s="77"/>
      <c r="E41" s="77"/>
      <c r="F41" s="77">
        <f>SUM(C41:E41)</f>
        <v>800</v>
      </c>
      <c r="G41" s="77">
        <v>705</v>
      </c>
      <c r="I41" s="164"/>
    </row>
    <row r="42" spans="1:9" ht="15">
      <c r="A42" s="80" t="s">
        <v>283</v>
      </c>
      <c r="B42" s="78" t="s">
        <v>284</v>
      </c>
      <c r="C42" s="77"/>
      <c r="D42" s="77"/>
      <c r="E42" s="77"/>
      <c r="F42" s="77"/>
      <c r="G42" s="77"/>
      <c r="I42" s="164"/>
    </row>
    <row r="43" spans="1:9" ht="15">
      <c r="A43" s="85" t="s">
        <v>11</v>
      </c>
      <c r="B43" s="82" t="s">
        <v>285</v>
      </c>
      <c r="C43" s="83">
        <f>SUM(C41:C42)</f>
        <v>800</v>
      </c>
      <c r="D43" s="83"/>
      <c r="E43" s="83"/>
      <c r="F43" s="83">
        <f>SUM(C43:E43)</f>
        <v>800</v>
      </c>
      <c r="G43" s="83">
        <f>SUM(G41:G42)</f>
        <v>705</v>
      </c>
      <c r="I43" s="164"/>
    </row>
    <row r="44" spans="1:9" ht="15">
      <c r="A44" s="80" t="s">
        <v>286</v>
      </c>
      <c r="B44" s="78" t="s">
        <v>287</v>
      </c>
      <c r="C44" s="77">
        <v>1400</v>
      </c>
      <c r="D44" s="77"/>
      <c r="E44" s="77"/>
      <c r="F44" s="77">
        <f>SUM(C44:E44)</f>
        <v>1400</v>
      </c>
      <c r="G44" s="77">
        <v>1170</v>
      </c>
      <c r="I44" s="164"/>
    </row>
    <row r="45" spans="1:9" ht="15">
      <c r="A45" s="80" t="s">
        <v>288</v>
      </c>
      <c r="B45" s="78" t="s">
        <v>289</v>
      </c>
      <c r="C45" s="77"/>
      <c r="D45" s="77"/>
      <c r="E45" s="77"/>
      <c r="F45" s="77"/>
      <c r="G45" s="77"/>
      <c r="I45" s="164"/>
    </row>
    <row r="46" spans="1:9" ht="15">
      <c r="A46" s="80" t="s">
        <v>44</v>
      </c>
      <c r="B46" s="78" t="s">
        <v>290</v>
      </c>
      <c r="C46" s="77"/>
      <c r="D46" s="77"/>
      <c r="E46" s="77"/>
      <c r="F46" s="77"/>
      <c r="G46" s="77"/>
      <c r="I46" s="164"/>
    </row>
    <row r="47" spans="1:9" ht="15">
      <c r="A47" s="80" t="s">
        <v>45</v>
      </c>
      <c r="B47" s="78" t="s">
        <v>291</v>
      </c>
      <c r="C47" s="77"/>
      <c r="D47" s="77"/>
      <c r="E47" s="77"/>
      <c r="F47" s="77"/>
      <c r="G47" s="77"/>
      <c r="I47" s="164"/>
    </row>
    <row r="48" spans="1:9" ht="15">
      <c r="A48" s="80" t="s">
        <v>292</v>
      </c>
      <c r="B48" s="78" t="s">
        <v>293</v>
      </c>
      <c r="C48" s="77">
        <v>300</v>
      </c>
      <c r="D48" s="77"/>
      <c r="E48" s="77"/>
      <c r="F48" s="77">
        <f>SUM(C48:E48)</f>
        <v>300</v>
      </c>
      <c r="G48" s="77">
        <v>653</v>
      </c>
      <c r="I48" s="164"/>
    </row>
    <row r="49" spans="1:9" ht="15.75" thickBot="1">
      <c r="A49" s="85" t="s">
        <v>12</v>
      </c>
      <c r="B49" s="113" t="s">
        <v>294</v>
      </c>
      <c r="C49" s="114">
        <f>SUM(C44:C48)</f>
        <v>1700</v>
      </c>
      <c r="D49" s="114"/>
      <c r="E49" s="114"/>
      <c r="F49" s="114">
        <f>SUM(C49:E49)</f>
        <v>1700</v>
      </c>
      <c r="G49" s="114">
        <f>SUM(G44:G48)</f>
        <v>1823</v>
      </c>
      <c r="H49" s="165"/>
      <c r="I49" s="164"/>
    </row>
    <row r="50" spans="1:9" ht="15.75" thickBot="1">
      <c r="A50" s="117" t="s">
        <v>13</v>
      </c>
      <c r="B50" s="116" t="s">
        <v>295</v>
      </c>
      <c r="C50" s="204">
        <f>C29+C32+C40+C43+C49</f>
        <v>45000</v>
      </c>
      <c r="D50" s="204"/>
      <c r="E50" s="205"/>
      <c r="F50" s="206">
        <f>SUM(C50:E50)</f>
        <v>45000</v>
      </c>
      <c r="G50" s="201">
        <f>G29+G32+G40+G43+G49</f>
        <v>40321</v>
      </c>
      <c r="H50" s="164"/>
      <c r="I50" s="164"/>
    </row>
    <row r="51" spans="1:9" ht="15">
      <c r="A51" s="90" t="s">
        <v>296</v>
      </c>
      <c r="B51" s="118" t="s">
        <v>297</v>
      </c>
      <c r="C51" s="119"/>
      <c r="D51" s="119"/>
      <c r="E51" s="119"/>
      <c r="F51" s="119"/>
      <c r="G51" s="119"/>
      <c r="I51" s="164"/>
    </row>
    <row r="52" spans="1:9" ht="15">
      <c r="A52" s="90" t="s">
        <v>14</v>
      </c>
      <c r="B52" s="78" t="s">
        <v>298</v>
      </c>
      <c r="C52" s="77"/>
      <c r="D52" s="77"/>
      <c r="E52" s="77"/>
      <c r="F52" s="77"/>
      <c r="G52" s="77"/>
      <c r="I52" s="164"/>
    </row>
    <row r="53" spans="1:7" ht="15">
      <c r="A53" s="91" t="s">
        <v>46</v>
      </c>
      <c r="B53" s="78" t="s">
        <v>299</v>
      </c>
      <c r="C53" s="77"/>
      <c r="D53" s="77"/>
      <c r="E53" s="77"/>
      <c r="F53" s="77"/>
      <c r="G53" s="77"/>
    </row>
    <row r="54" spans="1:7" ht="15">
      <c r="A54" s="91" t="s">
        <v>47</v>
      </c>
      <c r="B54" s="78" t="s">
        <v>300</v>
      </c>
      <c r="C54" s="77"/>
      <c r="D54" s="77"/>
      <c r="E54" s="77"/>
      <c r="F54" s="77"/>
      <c r="G54" s="77"/>
    </row>
    <row r="55" spans="1:7" ht="15">
      <c r="A55" s="91" t="s">
        <v>48</v>
      </c>
      <c r="B55" s="78" t="s">
        <v>301</v>
      </c>
      <c r="C55" s="77"/>
      <c r="D55" s="77"/>
      <c r="E55" s="77"/>
      <c r="F55" s="77"/>
      <c r="G55" s="77"/>
    </row>
    <row r="56" spans="1:7" ht="15">
      <c r="A56" s="90" t="s">
        <v>49</v>
      </c>
      <c r="B56" s="78" t="s">
        <v>302</v>
      </c>
      <c r="C56" s="77"/>
      <c r="D56" s="77"/>
      <c r="E56" s="77"/>
      <c r="F56" s="77"/>
      <c r="G56" s="77"/>
    </row>
    <row r="57" spans="1:7" ht="15">
      <c r="A57" s="90" t="s">
        <v>50</v>
      </c>
      <c r="B57" s="78" t="s">
        <v>303</v>
      </c>
      <c r="C57" s="77"/>
      <c r="D57" s="77"/>
      <c r="E57" s="77"/>
      <c r="F57" s="77"/>
      <c r="G57" s="77"/>
    </row>
    <row r="58" spans="1:7" ht="15">
      <c r="A58" s="90" t="s">
        <v>51</v>
      </c>
      <c r="B58" s="78" t="s">
        <v>304</v>
      </c>
      <c r="C58" s="77"/>
      <c r="D58" s="77"/>
      <c r="E58" s="77"/>
      <c r="F58" s="77"/>
      <c r="G58" s="77"/>
    </row>
    <row r="59" spans="1:7" ht="15">
      <c r="A59" s="92" t="s">
        <v>18</v>
      </c>
      <c r="B59" s="87" t="s">
        <v>305</v>
      </c>
      <c r="C59" s="77"/>
      <c r="D59" s="77"/>
      <c r="E59" s="77"/>
      <c r="F59" s="77"/>
      <c r="G59" s="201"/>
    </row>
    <row r="60" spans="1:7" ht="15">
      <c r="A60" s="93" t="s">
        <v>52</v>
      </c>
      <c r="B60" s="78" t="s">
        <v>306</v>
      </c>
      <c r="C60" s="77"/>
      <c r="D60" s="77"/>
      <c r="E60" s="77"/>
      <c r="F60" s="77"/>
      <c r="G60" s="77"/>
    </row>
    <row r="61" spans="1:7" ht="15">
      <c r="A61" s="93" t="s">
        <v>307</v>
      </c>
      <c r="B61" s="78" t="s">
        <v>308</v>
      </c>
      <c r="C61" s="77"/>
      <c r="D61" s="77"/>
      <c r="E61" s="77"/>
      <c r="F61" s="77"/>
      <c r="G61" s="77"/>
    </row>
    <row r="62" spans="1:7" ht="15">
      <c r="A62" s="93" t="s">
        <v>309</v>
      </c>
      <c r="B62" s="78" t="s">
        <v>310</v>
      </c>
      <c r="C62" s="77"/>
      <c r="D62" s="77"/>
      <c r="E62" s="77"/>
      <c r="F62" s="77"/>
      <c r="G62" s="77"/>
    </row>
    <row r="63" spans="1:7" ht="15">
      <c r="A63" s="93" t="s">
        <v>19</v>
      </c>
      <c r="B63" s="78" t="s">
        <v>311</v>
      </c>
      <c r="C63" s="77"/>
      <c r="D63" s="77"/>
      <c r="E63" s="77"/>
      <c r="F63" s="77"/>
      <c r="G63" s="77"/>
    </row>
    <row r="64" spans="1:7" ht="15">
      <c r="A64" s="93" t="s">
        <v>53</v>
      </c>
      <c r="B64" s="78" t="s">
        <v>312</v>
      </c>
      <c r="C64" s="77"/>
      <c r="D64" s="77"/>
      <c r="E64" s="77"/>
      <c r="F64" s="77"/>
      <c r="G64" s="77"/>
    </row>
    <row r="65" spans="1:7" ht="15">
      <c r="A65" s="93" t="s">
        <v>21</v>
      </c>
      <c r="B65" s="78" t="s">
        <v>313</v>
      </c>
      <c r="C65" s="77"/>
      <c r="D65" s="77"/>
      <c r="E65" s="77"/>
      <c r="F65" s="77"/>
      <c r="G65" s="77"/>
    </row>
    <row r="66" spans="1:7" ht="15">
      <c r="A66" s="93" t="s">
        <v>54</v>
      </c>
      <c r="B66" s="78" t="s">
        <v>314</v>
      </c>
      <c r="C66" s="77"/>
      <c r="D66" s="77"/>
      <c r="E66" s="77"/>
      <c r="F66" s="77"/>
      <c r="G66" s="77"/>
    </row>
    <row r="67" spans="1:7" ht="15">
      <c r="A67" s="93" t="s">
        <v>55</v>
      </c>
      <c r="B67" s="78" t="s">
        <v>315</v>
      </c>
      <c r="C67" s="77"/>
      <c r="D67" s="77"/>
      <c r="E67" s="77"/>
      <c r="F67" s="77"/>
      <c r="G67" s="77"/>
    </row>
    <row r="68" spans="1:7" ht="15">
      <c r="A68" s="93" t="s">
        <v>316</v>
      </c>
      <c r="B68" s="78" t="s">
        <v>317</v>
      </c>
      <c r="C68" s="77"/>
      <c r="D68" s="77"/>
      <c r="E68" s="77"/>
      <c r="F68" s="77"/>
      <c r="G68" s="77"/>
    </row>
    <row r="69" spans="1:7" ht="15">
      <c r="A69" s="94" t="s">
        <v>318</v>
      </c>
      <c r="B69" s="78" t="s">
        <v>319</v>
      </c>
      <c r="C69" s="77"/>
      <c r="D69" s="77"/>
      <c r="E69" s="77"/>
      <c r="F69" s="77"/>
      <c r="G69" s="77"/>
    </row>
    <row r="70" spans="1:7" ht="15">
      <c r="A70" s="93" t="s">
        <v>56</v>
      </c>
      <c r="B70" s="78" t="s">
        <v>320</v>
      </c>
      <c r="C70" s="77"/>
      <c r="D70" s="77"/>
      <c r="E70" s="77"/>
      <c r="F70" s="77"/>
      <c r="G70" s="77"/>
    </row>
    <row r="71" spans="1:7" ht="15">
      <c r="A71" s="94" t="s">
        <v>190</v>
      </c>
      <c r="B71" s="78" t="s">
        <v>321</v>
      </c>
      <c r="C71" s="77"/>
      <c r="D71" s="77"/>
      <c r="E71" s="77"/>
      <c r="F71" s="77"/>
      <c r="G71" s="77"/>
    </row>
    <row r="72" spans="1:7" ht="15">
      <c r="A72" s="94" t="s">
        <v>191</v>
      </c>
      <c r="B72" s="78" t="s">
        <v>321</v>
      </c>
      <c r="C72" s="77"/>
      <c r="D72" s="77"/>
      <c r="E72" s="77"/>
      <c r="F72" s="77"/>
      <c r="G72" s="77"/>
    </row>
    <row r="73" spans="1:7" ht="15">
      <c r="A73" s="92" t="s">
        <v>24</v>
      </c>
      <c r="B73" s="87" t="s">
        <v>322</v>
      </c>
      <c r="C73" s="77"/>
      <c r="D73" s="77"/>
      <c r="E73" s="77"/>
      <c r="F73" s="77"/>
      <c r="G73" s="201"/>
    </row>
    <row r="74" spans="1:7" ht="15.75">
      <c r="A74" s="95" t="s">
        <v>139</v>
      </c>
      <c r="B74" s="87"/>
      <c r="C74" s="83">
        <f>C24+C25+C50+C59+C73</f>
        <v>74280</v>
      </c>
      <c r="D74" s="83"/>
      <c r="E74" s="83"/>
      <c r="F74" s="83">
        <f>SUM(C74:E74)</f>
        <v>74280</v>
      </c>
      <c r="G74" s="83">
        <f>G24+G25+G50+G59+G73</f>
        <v>71969</v>
      </c>
    </row>
    <row r="75" spans="1:7" ht="15">
      <c r="A75" s="96" t="s">
        <v>323</v>
      </c>
      <c r="B75" s="78" t="s">
        <v>324</v>
      </c>
      <c r="C75" s="77"/>
      <c r="D75" s="77"/>
      <c r="E75" s="77"/>
      <c r="F75" s="77"/>
      <c r="G75" s="77"/>
    </row>
    <row r="76" spans="1:7" ht="15">
      <c r="A76" s="96" t="s">
        <v>57</v>
      </c>
      <c r="B76" s="78" t="s">
        <v>325</v>
      </c>
      <c r="C76" s="77"/>
      <c r="D76" s="77"/>
      <c r="E76" s="77"/>
      <c r="F76" s="77"/>
      <c r="G76" s="77"/>
    </row>
    <row r="77" spans="1:7" ht="15">
      <c r="A77" s="96" t="s">
        <v>326</v>
      </c>
      <c r="B77" s="78" t="s">
        <v>327</v>
      </c>
      <c r="C77" s="77"/>
      <c r="D77" s="77"/>
      <c r="E77" s="77"/>
      <c r="F77" s="77"/>
      <c r="G77" s="77"/>
    </row>
    <row r="78" spans="1:7" ht="15">
      <c r="A78" s="96" t="s">
        <v>328</v>
      </c>
      <c r="B78" s="78" t="s">
        <v>329</v>
      </c>
      <c r="C78" s="77"/>
      <c r="D78" s="77"/>
      <c r="E78" s="77"/>
      <c r="F78" s="77"/>
      <c r="G78" s="77"/>
    </row>
    <row r="79" spans="1:7" ht="15">
      <c r="A79" s="84" t="s">
        <v>330</v>
      </c>
      <c r="B79" s="78" t="s">
        <v>331</v>
      </c>
      <c r="C79" s="77"/>
      <c r="D79" s="77"/>
      <c r="E79" s="77"/>
      <c r="F79" s="77"/>
      <c r="G79" s="77"/>
    </row>
    <row r="80" spans="1:7" ht="15">
      <c r="A80" s="84" t="s">
        <v>332</v>
      </c>
      <c r="B80" s="78" t="s">
        <v>333</v>
      </c>
      <c r="C80" s="77"/>
      <c r="D80" s="77"/>
      <c r="E80" s="77"/>
      <c r="F80" s="77"/>
      <c r="G80" s="77"/>
    </row>
    <row r="81" spans="1:7" ht="15">
      <c r="A81" s="84" t="s">
        <v>334</v>
      </c>
      <c r="B81" s="78" t="s">
        <v>335</v>
      </c>
      <c r="C81" s="77"/>
      <c r="D81" s="77"/>
      <c r="E81" s="77"/>
      <c r="F81" s="77"/>
      <c r="G81" s="77"/>
    </row>
    <row r="82" spans="1:7" ht="15">
      <c r="A82" s="97" t="s">
        <v>26</v>
      </c>
      <c r="B82" s="87" t="s">
        <v>336</v>
      </c>
      <c r="C82" s="77"/>
      <c r="D82" s="77"/>
      <c r="E82" s="77"/>
      <c r="F82" s="77"/>
      <c r="G82" s="83">
        <f>SUM(G75:G81)</f>
        <v>0</v>
      </c>
    </row>
    <row r="83" spans="1:7" ht="15">
      <c r="A83" s="90" t="s">
        <v>337</v>
      </c>
      <c r="B83" s="78" t="s">
        <v>338</v>
      </c>
      <c r="C83" s="77"/>
      <c r="D83" s="77"/>
      <c r="E83" s="77"/>
      <c r="F83" s="77"/>
      <c r="G83" s="77"/>
    </row>
    <row r="84" spans="1:7" ht="15">
      <c r="A84" s="90" t="s">
        <v>339</v>
      </c>
      <c r="B84" s="78" t="s">
        <v>340</v>
      </c>
      <c r="C84" s="77"/>
      <c r="D84" s="77"/>
      <c r="E84" s="77"/>
      <c r="F84" s="77"/>
      <c r="G84" s="77"/>
    </row>
    <row r="85" spans="1:7" ht="15">
      <c r="A85" s="90" t="s">
        <v>341</v>
      </c>
      <c r="B85" s="78" t="s">
        <v>342</v>
      </c>
      <c r="C85" s="77"/>
      <c r="D85" s="77"/>
      <c r="E85" s="77"/>
      <c r="F85" s="77"/>
      <c r="G85" s="77"/>
    </row>
    <row r="86" spans="1:7" ht="15">
      <c r="A86" s="90" t="s">
        <v>343</v>
      </c>
      <c r="B86" s="78" t="s">
        <v>344</v>
      </c>
      <c r="C86" s="77"/>
      <c r="D86" s="77"/>
      <c r="E86" s="77"/>
      <c r="F86" s="77"/>
      <c r="G86" s="77"/>
    </row>
    <row r="87" spans="1:7" ht="15">
      <c r="A87" s="92" t="s">
        <v>27</v>
      </c>
      <c r="B87" s="87" t="s">
        <v>345</v>
      </c>
      <c r="C87" s="77"/>
      <c r="D87" s="77"/>
      <c r="E87" s="77"/>
      <c r="F87" s="77"/>
      <c r="G87" s="83"/>
    </row>
    <row r="88" spans="1:7" ht="15">
      <c r="A88" s="90" t="s">
        <v>346</v>
      </c>
      <c r="B88" s="78" t="s">
        <v>347</v>
      </c>
      <c r="C88" s="77"/>
      <c r="D88" s="77"/>
      <c r="E88" s="77"/>
      <c r="F88" s="77"/>
      <c r="G88" s="77"/>
    </row>
    <row r="89" spans="1:7" ht="15">
      <c r="A89" s="90" t="s">
        <v>58</v>
      </c>
      <c r="B89" s="78" t="s">
        <v>348</v>
      </c>
      <c r="C89" s="77"/>
      <c r="D89" s="77"/>
      <c r="E89" s="77"/>
      <c r="F89" s="77"/>
      <c r="G89" s="77"/>
    </row>
    <row r="90" spans="1:7" ht="15">
      <c r="A90" s="90" t="s">
        <v>59</v>
      </c>
      <c r="B90" s="78" t="s">
        <v>349</v>
      </c>
      <c r="C90" s="77"/>
      <c r="D90" s="77"/>
      <c r="E90" s="77"/>
      <c r="F90" s="77"/>
      <c r="G90" s="77"/>
    </row>
    <row r="91" spans="1:7" ht="15">
      <c r="A91" s="90" t="s">
        <v>60</v>
      </c>
      <c r="B91" s="78" t="s">
        <v>350</v>
      </c>
      <c r="C91" s="77"/>
      <c r="D91" s="77"/>
      <c r="E91" s="77"/>
      <c r="F91" s="77"/>
      <c r="G91" s="77"/>
    </row>
    <row r="92" spans="1:7" ht="15">
      <c r="A92" s="90" t="s">
        <v>61</v>
      </c>
      <c r="B92" s="78" t="s">
        <v>351</v>
      </c>
      <c r="C92" s="77"/>
      <c r="D92" s="77"/>
      <c r="E92" s="77"/>
      <c r="F92" s="77"/>
      <c r="G92" s="77"/>
    </row>
    <row r="93" spans="1:7" ht="15">
      <c r="A93" s="90" t="s">
        <v>62</v>
      </c>
      <c r="B93" s="78" t="s">
        <v>352</v>
      </c>
      <c r="C93" s="77"/>
      <c r="D93" s="77"/>
      <c r="E93" s="77"/>
      <c r="F93" s="77"/>
      <c r="G93" s="77"/>
    </row>
    <row r="94" spans="1:7" ht="15">
      <c r="A94" s="90" t="s">
        <v>353</v>
      </c>
      <c r="B94" s="78" t="s">
        <v>354</v>
      </c>
      <c r="C94" s="77"/>
      <c r="D94" s="77"/>
      <c r="E94" s="77"/>
      <c r="F94" s="77"/>
      <c r="G94" s="77"/>
    </row>
    <row r="95" spans="1:7" ht="15">
      <c r="A95" s="90" t="s">
        <v>63</v>
      </c>
      <c r="B95" s="78" t="s">
        <v>355</v>
      </c>
      <c r="C95" s="77"/>
      <c r="D95" s="77"/>
      <c r="E95" s="77"/>
      <c r="F95" s="77"/>
      <c r="G95" s="77"/>
    </row>
    <row r="96" spans="1:7" ht="15">
      <c r="A96" s="92" t="s">
        <v>28</v>
      </c>
      <c r="B96" s="87" t="s">
        <v>356</v>
      </c>
      <c r="C96" s="77"/>
      <c r="D96" s="77"/>
      <c r="E96" s="77"/>
      <c r="F96" s="77"/>
      <c r="G96" s="77"/>
    </row>
    <row r="97" spans="1:7" ht="15.75">
      <c r="A97" s="95" t="s">
        <v>138</v>
      </c>
      <c r="B97" s="87"/>
      <c r="C97" s="77"/>
      <c r="D97" s="77"/>
      <c r="E97" s="77"/>
      <c r="F97" s="77"/>
      <c r="G97" s="83">
        <f>G82+G87+G96</f>
        <v>0</v>
      </c>
    </row>
    <row r="98" spans="1:7" ht="15.75">
      <c r="A98" s="98" t="s">
        <v>71</v>
      </c>
      <c r="B98" s="99" t="s">
        <v>357</v>
      </c>
      <c r="C98" s="83">
        <f>SUM(C74:C97)</f>
        <v>74280</v>
      </c>
      <c r="D98" s="83"/>
      <c r="E98" s="83"/>
      <c r="F98" s="83">
        <f>SUM(C98:E98)</f>
        <v>74280</v>
      </c>
      <c r="G98" s="83">
        <f>G74+G97</f>
        <v>71969</v>
      </c>
    </row>
    <row r="99" spans="1:25" ht="15">
      <c r="A99" s="90" t="s">
        <v>64</v>
      </c>
      <c r="B99" s="80" t="s">
        <v>358</v>
      </c>
      <c r="C99" s="90"/>
      <c r="D99" s="90"/>
      <c r="E99" s="90"/>
      <c r="F99" s="90"/>
      <c r="G99" s="9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101"/>
    </row>
    <row r="100" spans="1:25" ht="15">
      <c r="A100" s="90" t="s">
        <v>359</v>
      </c>
      <c r="B100" s="80" t="s">
        <v>360</v>
      </c>
      <c r="C100" s="90"/>
      <c r="D100" s="90"/>
      <c r="E100" s="90"/>
      <c r="F100" s="90"/>
      <c r="G100" s="9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1"/>
      <c r="Y100" s="101"/>
    </row>
    <row r="101" spans="1:25" ht="15">
      <c r="A101" s="90" t="s">
        <v>65</v>
      </c>
      <c r="B101" s="80" t="s">
        <v>361</v>
      </c>
      <c r="C101" s="90"/>
      <c r="D101" s="90"/>
      <c r="E101" s="90"/>
      <c r="F101" s="90"/>
      <c r="G101" s="9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1"/>
      <c r="Y101" s="101"/>
    </row>
    <row r="102" spans="1:25" ht="15">
      <c r="A102" s="102" t="s">
        <v>33</v>
      </c>
      <c r="B102" s="85" t="s">
        <v>362</v>
      </c>
      <c r="C102" s="102"/>
      <c r="D102" s="102"/>
      <c r="E102" s="102"/>
      <c r="F102" s="102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1"/>
      <c r="Y102" s="101"/>
    </row>
    <row r="103" spans="1:25" ht="15">
      <c r="A103" s="104" t="s">
        <v>66</v>
      </c>
      <c r="B103" s="80" t="s">
        <v>363</v>
      </c>
      <c r="C103" s="104"/>
      <c r="D103" s="104"/>
      <c r="E103" s="104"/>
      <c r="F103" s="104"/>
      <c r="G103" s="104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1"/>
      <c r="Y103" s="101"/>
    </row>
    <row r="104" spans="1:25" ht="15">
      <c r="A104" s="104" t="s">
        <v>36</v>
      </c>
      <c r="B104" s="80" t="s">
        <v>364</v>
      </c>
      <c r="C104" s="104"/>
      <c r="D104" s="104"/>
      <c r="E104" s="104"/>
      <c r="F104" s="104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1"/>
      <c r="Y104" s="101"/>
    </row>
    <row r="105" spans="1:25" ht="15">
      <c r="A105" s="90" t="s">
        <v>365</v>
      </c>
      <c r="B105" s="80" t="s">
        <v>366</v>
      </c>
      <c r="C105" s="90"/>
      <c r="D105" s="90"/>
      <c r="E105" s="90"/>
      <c r="F105" s="90"/>
      <c r="G105" s="9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101"/>
    </row>
    <row r="106" spans="1:25" ht="15">
      <c r="A106" s="90" t="s">
        <v>67</v>
      </c>
      <c r="B106" s="80" t="s">
        <v>367</v>
      </c>
      <c r="C106" s="90"/>
      <c r="D106" s="90"/>
      <c r="E106" s="90"/>
      <c r="F106" s="90"/>
      <c r="G106" s="9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  <c r="Y106" s="101"/>
    </row>
    <row r="107" spans="1:25" ht="15">
      <c r="A107" s="106" t="s">
        <v>34</v>
      </c>
      <c r="B107" s="85" t="s">
        <v>368</v>
      </c>
      <c r="C107" s="106"/>
      <c r="D107" s="106"/>
      <c r="E107" s="106"/>
      <c r="F107" s="106"/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1"/>
      <c r="Y107" s="101"/>
    </row>
    <row r="108" spans="1:25" ht="15">
      <c r="A108" s="104" t="s">
        <v>369</v>
      </c>
      <c r="B108" s="80" t="s">
        <v>370</v>
      </c>
      <c r="C108" s="104"/>
      <c r="D108" s="104"/>
      <c r="E108" s="104"/>
      <c r="F108" s="104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1"/>
      <c r="Y108" s="101"/>
    </row>
    <row r="109" spans="1:25" ht="15">
      <c r="A109" s="104" t="s">
        <v>371</v>
      </c>
      <c r="B109" s="80" t="s">
        <v>372</v>
      </c>
      <c r="C109" s="104"/>
      <c r="D109" s="104"/>
      <c r="E109" s="104"/>
      <c r="F109" s="104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1"/>
      <c r="Y109" s="101"/>
    </row>
    <row r="110" spans="1:25" ht="15">
      <c r="A110" s="106" t="s">
        <v>373</v>
      </c>
      <c r="B110" s="85" t="s">
        <v>374</v>
      </c>
      <c r="C110" s="104"/>
      <c r="D110" s="104"/>
      <c r="E110" s="104"/>
      <c r="F110" s="104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1"/>
      <c r="Y110" s="101"/>
    </row>
    <row r="111" spans="1:25" ht="15">
      <c r="A111" s="104" t="s">
        <v>375</v>
      </c>
      <c r="B111" s="80" t="s">
        <v>376</v>
      </c>
      <c r="C111" s="104"/>
      <c r="D111" s="104"/>
      <c r="E111" s="104"/>
      <c r="F111" s="104"/>
      <c r="G111" s="104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1"/>
      <c r="Y111" s="101"/>
    </row>
    <row r="112" spans="1:25" ht="15">
      <c r="A112" s="104" t="s">
        <v>377</v>
      </c>
      <c r="B112" s="80" t="s">
        <v>378</v>
      </c>
      <c r="C112" s="104"/>
      <c r="D112" s="104"/>
      <c r="E112" s="104"/>
      <c r="F112" s="104"/>
      <c r="G112" s="104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1"/>
      <c r="Y112" s="101"/>
    </row>
    <row r="113" spans="1:25" ht="15">
      <c r="A113" s="104" t="s">
        <v>379</v>
      </c>
      <c r="B113" s="80" t="s">
        <v>380</v>
      </c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1"/>
      <c r="Y113" s="101"/>
    </row>
    <row r="114" spans="1:25" ht="15">
      <c r="A114" s="108" t="s">
        <v>35</v>
      </c>
      <c r="B114" s="88" t="s">
        <v>381</v>
      </c>
      <c r="C114" s="106"/>
      <c r="D114" s="106"/>
      <c r="E114" s="106"/>
      <c r="F114" s="106"/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1"/>
      <c r="Y114" s="101"/>
    </row>
    <row r="115" spans="1:25" ht="15">
      <c r="A115" s="104" t="s">
        <v>382</v>
      </c>
      <c r="B115" s="80" t="s">
        <v>383</v>
      </c>
      <c r="C115" s="104"/>
      <c r="D115" s="104"/>
      <c r="E115" s="104"/>
      <c r="F115" s="104"/>
      <c r="G115" s="104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1"/>
      <c r="Y115" s="101"/>
    </row>
    <row r="116" spans="1:25" ht="15">
      <c r="A116" s="90" t="s">
        <v>384</v>
      </c>
      <c r="B116" s="80" t="s">
        <v>385</v>
      </c>
      <c r="C116" s="90"/>
      <c r="D116" s="90"/>
      <c r="E116" s="90"/>
      <c r="F116" s="90"/>
      <c r="G116" s="9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1"/>
      <c r="Y116" s="101"/>
    </row>
    <row r="117" spans="1:25" ht="15">
      <c r="A117" s="104" t="s">
        <v>68</v>
      </c>
      <c r="B117" s="80" t="s">
        <v>386</v>
      </c>
      <c r="C117" s="104"/>
      <c r="D117" s="104"/>
      <c r="E117" s="104"/>
      <c r="F117" s="104"/>
      <c r="G117" s="104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1"/>
      <c r="Y117" s="101"/>
    </row>
    <row r="118" spans="1:25" ht="15">
      <c r="A118" s="104" t="s">
        <v>37</v>
      </c>
      <c r="B118" s="80" t="s">
        <v>387</v>
      </c>
      <c r="C118" s="104"/>
      <c r="D118" s="104"/>
      <c r="E118" s="104"/>
      <c r="F118" s="104"/>
      <c r="G118" s="104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1"/>
      <c r="Y118" s="101"/>
    </row>
    <row r="119" spans="1:25" ht="15">
      <c r="A119" s="108" t="s">
        <v>38</v>
      </c>
      <c r="B119" s="88" t="s">
        <v>388</v>
      </c>
      <c r="C119" s="106"/>
      <c r="D119" s="106"/>
      <c r="E119" s="106"/>
      <c r="F119" s="106"/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1"/>
      <c r="Y119" s="101"/>
    </row>
    <row r="120" spans="1:25" ht="15">
      <c r="A120" s="90" t="s">
        <v>389</v>
      </c>
      <c r="B120" s="80" t="s">
        <v>390</v>
      </c>
      <c r="C120" s="90"/>
      <c r="D120" s="90"/>
      <c r="E120" s="90"/>
      <c r="F120" s="90"/>
      <c r="G120" s="9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1"/>
      <c r="Y120" s="101"/>
    </row>
    <row r="121" spans="1:25" ht="15.75">
      <c r="A121" s="109" t="s">
        <v>72</v>
      </c>
      <c r="B121" s="110" t="s">
        <v>391</v>
      </c>
      <c r="C121" s="106"/>
      <c r="D121" s="106"/>
      <c r="E121" s="106"/>
      <c r="F121" s="106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1"/>
      <c r="Y121" s="101"/>
    </row>
    <row r="122" spans="1:25" ht="15.75">
      <c r="A122" s="111" t="s">
        <v>108</v>
      </c>
      <c r="B122" s="112"/>
      <c r="C122" s="83">
        <f>SUM(C98:C121)</f>
        <v>74280</v>
      </c>
      <c r="D122" s="83"/>
      <c r="E122" s="83"/>
      <c r="F122" s="83">
        <f>SUM(C122:E122)</f>
        <v>74280</v>
      </c>
      <c r="G122" s="83">
        <f>SUM(G98:G121)</f>
        <v>71969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2:25" ht="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2:25" ht="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2:25" ht="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2:25" ht="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2:25" ht="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2:25" ht="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2:25" ht="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2:25" ht="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2:25" ht="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2:25" ht="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2:25" ht="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2:25" ht="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2:25" ht="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2:25" ht="1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2:25" ht="1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2:25" ht="1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2:25" ht="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2:25" ht="1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2:25" ht="1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2:25" ht="1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2:25" ht="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2:25" ht="1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2:25" ht="1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2:25" ht="1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2:25" ht="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2:25" ht="1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2:25" ht="1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2:25" ht="1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2:25" ht="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2:25" ht="1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2:25" ht="1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2:25" ht="1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2:25" ht="1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2:25" ht="1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2:25" ht="1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2:25" ht="1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2:25" ht="1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2:25" ht="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2:25" ht="1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2:25" ht="1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2:25" ht="1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2:25" ht="1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spans="2:25" ht="1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spans="2:25" ht="1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2:25" ht="1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spans="2:25" ht="1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spans="2:25" ht="1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spans="2:25" ht="1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spans="2:25" ht="1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</sheetData>
  <sheetProtection/>
  <mergeCells count="3">
    <mergeCell ref="A1:F1"/>
    <mergeCell ref="A2:F2"/>
    <mergeCell ref="D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5.140625" style="73" customWidth="1"/>
    <col min="2" max="2" width="9.140625" style="73" customWidth="1"/>
    <col min="3" max="3" width="14.140625" style="73" customWidth="1"/>
    <col min="4" max="4" width="13.00390625" style="73" customWidth="1"/>
    <col min="5" max="5" width="10.28125" style="73" customWidth="1"/>
    <col min="6" max="6" width="12.8515625" style="73" customWidth="1"/>
    <col min="7" max="7" width="13.57421875" style="73" customWidth="1"/>
    <col min="8" max="16384" width="9.140625" style="73" customWidth="1"/>
  </cols>
  <sheetData>
    <row r="1" spans="1:6" ht="20.25" customHeight="1">
      <c r="A1" s="223" t="s">
        <v>589</v>
      </c>
      <c r="B1" s="224"/>
      <c r="C1" s="224"/>
      <c r="D1" s="224"/>
      <c r="E1" s="224"/>
      <c r="F1" s="225"/>
    </row>
    <row r="2" spans="1:6" ht="19.5" customHeight="1">
      <c r="A2" s="226" t="s">
        <v>137</v>
      </c>
      <c r="B2" s="224"/>
      <c r="C2" s="224"/>
      <c r="D2" s="224"/>
      <c r="E2" s="224"/>
      <c r="F2" s="225"/>
    </row>
    <row r="3" ht="18">
      <c r="A3" s="70"/>
    </row>
    <row r="4" spans="1:5" ht="15">
      <c r="A4" s="71" t="s">
        <v>596</v>
      </c>
      <c r="E4" s="73" t="s">
        <v>558</v>
      </c>
    </row>
    <row r="5" spans="1:7" ht="60">
      <c r="A5" s="72" t="s">
        <v>220</v>
      </c>
      <c r="B5" s="74" t="s">
        <v>221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>
      <c r="A6" s="75" t="s">
        <v>222</v>
      </c>
      <c r="B6" s="76" t="s">
        <v>223</v>
      </c>
      <c r="C6" s="198">
        <v>63727</v>
      </c>
      <c r="D6" s="198"/>
      <c r="E6" s="198"/>
      <c r="F6" s="198">
        <f>SUM(C6:E6)</f>
        <v>63727</v>
      </c>
      <c r="G6" s="198">
        <v>64909</v>
      </c>
    </row>
    <row r="7" spans="1:7" ht="15">
      <c r="A7" s="75" t="s">
        <v>224</v>
      </c>
      <c r="B7" s="78" t="s">
        <v>225</v>
      </c>
      <c r="C7" s="198"/>
      <c r="D7" s="198"/>
      <c r="E7" s="198"/>
      <c r="F7" s="198"/>
      <c r="G7" s="198">
        <v>1072</v>
      </c>
    </row>
    <row r="8" spans="1:7" ht="15">
      <c r="A8" s="75" t="s">
        <v>226</v>
      </c>
      <c r="B8" s="78" t="s">
        <v>227</v>
      </c>
      <c r="C8" s="198"/>
      <c r="D8" s="198"/>
      <c r="E8" s="198"/>
      <c r="F8" s="198"/>
      <c r="G8" s="198"/>
    </row>
    <row r="9" spans="1:7" ht="15">
      <c r="A9" s="79" t="s">
        <v>228</v>
      </c>
      <c r="B9" s="78" t="s">
        <v>229</v>
      </c>
      <c r="C9" s="198"/>
      <c r="D9" s="198"/>
      <c r="E9" s="198"/>
      <c r="F9" s="198"/>
      <c r="G9" s="198"/>
    </row>
    <row r="10" spans="1:7" ht="15">
      <c r="A10" s="79" t="s">
        <v>230</v>
      </c>
      <c r="B10" s="78" t="s">
        <v>231</v>
      </c>
      <c r="C10" s="198"/>
      <c r="D10" s="198"/>
      <c r="E10" s="198"/>
      <c r="F10" s="198"/>
      <c r="G10" s="198"/>
    </row>
    <row r="11" spans="1:7" ht="15">
      <c r="A11" s="79" t="s">
        <v>232</v>
      </c>
      <c r="B11" s="78" t="s">
        <v>233</v>
      </c>
      <c r="C11" s="198"/>
      <c r="D11" s="198"/>
      <c r="E11" s="198"/>
      <c r="F11" s="198">
        <f>SUM(C11:E11)</f>
        <v>0</v>
      </c>
      <c r="G11" s="198"/>
    </row>
    <row r="12" spans="1:7" ht="15">
      <c r="A12" s="79" t="s">
        <v>234</v>
      </c>
      <c r="B12" s="78" t="s">
        <v>235</v>
      </c>
      <c r="C12" s="198">
        <v>1800</v>
      </c>
      <c r="D12" s="198"/>
      <c r="E12" s="198"/>
      <c r="F12" s="198">
        <f>SUM(C12:E12)</f>
        <v>1800</v>
      </c>
      <c r="G12" s="198">
        <v>2520</v>
      </c>
    </row>
    <row r="13" spans="1:7" ht="15">
      <c r="A13" s="79" t="s">
        <v>236</v>
      </c>
      <c r="B13" s="78" t="s">
        <v>237</v>
      </c>
      <c r="C13" s="198"/>
      <c r="D13" s="198"/>
      <c r="E13" s="198"/>
      <c r="F13" s="198"/>
      <c r="G13" s="198"/>
    </row>
    <row r="14" spans="1:7" ht="15">
      <c r="A14" s="80" t="s">
        <v>238</v>
      </c>
      <c r="B14" s="78" t="s">
        <v>239</v>
      </c>
      <c r="C14" s="198">
        <v>150</v>
      </c>
      <c r="D14" s="198"/>
      <c r="E14" s="198"/>
      <c r="F14" s="198">
        <f>SUM(C14:E14)</f>
        <v>150</v>
      </c>
      <c r="G14" s="198">
        <v>90</v>
      </c>
    </row>
    <row r="15" spans="1:7" ht="15">
      <c r="A15" s="80" t="s">
        <v>240</v>
      </c>
      <c r="B15" s="78" t="s">
        <v>241</v>
      </c>
      <c r="C15" s="198"/>
      <c r="D15" s="198"/>
      <c r="E15" s="198"/>
      <c r="F15" s="198"/>
      <c r="G15" s="198"/>
    </row>
    <row r="16" spans="1:7" ht="15">
      <c r="A16" s="80" t="s">
        <v>242</v>
      </c>
      <c r="B16" s="78" t="s">
        <v>243</v>
      </c>
      <c r="C16" s="198"/>
      <c r="D16" s="198"/>
      <c r="E16" s="198"/>
      <c r="F16" s="198"/>
      <c r="G16" s="198"/>
    </row>
    <row r="17" spans="1:7" ht="15">
      <c r="A17" s="80" t="s">
        <v>244</v>
      </c>
      <c r="B17" s="78" t="s">
        <v>245</v>
      </c>
      <c r="C17" s="198"/>
      <c r="D17" s="198"/>
      <c r="E17" s="198"/>
      <c r="F17" s="198"/>
      <c r="G17" s="198"/>
    </row>
    <row r="18" spans="1:7" ht="15">
      <c r="A18" s="80" t="s">
        <v>39</v>
      </c>
      <c r="B18" s="78" t="s">
        <v>246</v>
      </c>
      <c r="C18" s="198">
        <v>150</v>
      </c>
      <c r="D18" s="198"/>
      <c r="E18" s="198"/>
      <c r="F18" s="198">
        <f>SUM(C18:E18)</f>
        <v>150</v>
      </c>
      <c r="G18" s="198">
        <v>344</v>
      </c>
    </row>
    <row r="19" spans="1:7" ht="15">
      <c r="A19" s="81" t="s">
        <v>7</v>
      </c>
      <c r="B19" s="82" t="s">
        <v>247</v>
      </c>
      <c r="C19" s="197">
        <f>SUM(C6:C18)</f>
        <v>65827</v>
      </c>
      <c r="D19" s="197"/>
      <c r="E19" s="197"/>
      <c r="F19" s="197">
        <f>SUM(F6:F18)</f>
        <v>65827</v>
      </c>
      <c r="G19" s="197">
        <f>SUM(G6:G18)</f>
        <v>68935</v>
      </c>
    </row>
    <row r="20" spans="1:7" ht="15">
      <c r="A20" s="80" t="s">
        <v>248</v>
      </c>
      <c r="B20" s="78" t="s">
        <v>249</v>
      </c>
      <c r="C20" s="198"/>
      <c r="D20" s="198"/>
      <c r="E20" s="198"/>
      <c r="F20" s="198"/>
      <c r="G20" s="198"/>
    </row>
    <row r="21" spans="1:7" ht="15">
      <c r="A21" s="80" t="s">
        <v>250</v>
      </c>
      <c r="B21" s="78" t="s">
        <v>251</v>
      </c>
      <c r="C21" s="198">
        <v>650</v>
      </c>
      <c r="D21" s="198"/>
      <c r="E21" s="198"/>
      <c r="F21" s="198">
        <f>SUM(C21:E21)</f>
        <v>650</v>
      </c>
      <c r="G21" s="198">
        <v>1611</v>
      </c>
    </row>
    <row r="22" spans="1:7" ht="15">
      <c r="A22" s="84" t="s">
        <v>252</v>
      </c>
      <c r="B22" s="78" t="s">
        <v>253</v>
      </c>
      <c r="C22" s="198"/>
      <c r="D22" s="198"/>
      <c r="E22" s="198"/>
      <c r="F22" s="198"/>
      <c r="G22" s="198"/>
    </row>
    <row r="23" spans="1:7" ht="15.75" thickBot="1">
      <c r="A23" s="85" t="s">
        <v>8</v>
      </c>
      <c r="B23" s="82" t="s">
        <v>254</v>
      </c>
      <c r="C23" s="199">
        <f>SUM(C20:C22)</f>
        <v>650</v>
      </c>
      <c r="D23" s="199"/>
      <c r="E23" s="199"/>
      <c r="F23" s="199">
        <f>SUM(F21:F22)</f>
        <v>650</v>
      </c>
      <c r="G23" s="199">
        <f>SUM(G20:G22)</f>
        <v>1611</v>
      </c>
    </row>
    <row r="24" spans="1:7" ht="15.75" thickBot="1">
      <c r="A24" s="86" t="s">
        <v>69</v>
      </c>
      <c r="B24" s="87" t="s">
        <v>255</v>
      </c>
      <c r="C24" s="202">
        <f>C19+C23</f>
        <v>66477</v>
      </c>
      <c r="D24" s="202"/>
      <c r="E24" s="202"/>
      <c r="F24" s="203">
        <f>SUM(C24:E24)</f>
        <v>66477</v>
      </c>
      <c r="G24" s="200">
        <f>G19+G23</f>
        <v>70546</v>
      </c>
    </row>
    <row r="25" spans="1:7" ht="15.75" thickBot="1">
      <c r="A25" s="88" t="s">
        <v>40</v>
      </c>
      <c r="B25" s="87" t="s">
        <v>256</v>
      </c>
      <c r="C25" s="202">
        <v>13300</v>
      </c>
      <c r="D25" s="202"/>
      <c r="E25" s="202"/>
      <c r="F25" s="203">
        <f>SUM(C25:E25)</f>
        <v>13300</v>
      </c>
      <c r="G25" s="200">
        <v>14305</v>
      </c>
    </row>
    <row r="26" spans="1:7" ht="15">
      <c r="A26" s="80" t="s">
        <v>257</v>
      </c>
      <c r="B26" s="78" t="s">
        <v>258</v>
      </c>
      <c r="C26" s="119">
        <v>500</v>
      </c>
      <c r="D26" s="119"/>
      <c r="E26" s="119"/>
      <c r="F26" s="119">
        <f>SUM(C26:E26)</f>
        <v>500</v>
      </c>
      <c r="G26" s="119">
        <v>450</v>
      </c>
    </row>
    <row r="27" spans="1:7" ht="15">
      <c r="A27" s="80" t="s">
        <v>259</v>
      </c>
      <c r="B27" s="78" t="s">
        <v>260</v>
      </c>
      <c r="C27" s="77">
        <v>400</v>
      </c>
      <c r="D27" s="77"/>
      <c r="E27" s="77"/>
      <c r="F27" s="77">
        <f>SUM(C27:E27)</f>
        <v>400</v>
      </c>
      <c r="G27" s="77">
        <v>640</v>
      </c>
    </row>
    <row r="28" spans="1:7" ht="15">
      <c r="A28" s="80" t="s">
        <v>261</v>
      </c>
      <c r="B28" s="78" t="s">
        <v>262</v>
      </c>
      <c r="C28" s="77"/>
      <c r="D28" s="77"/>
      <c r="E28" s="77"/>
      <c r="F28" s="77"/>
      <c r="G28" s="77"/>
    </row>
    <row r="29" spans="1:7" ht="15">
      <c r="A29" s="85" t="s">
        <v>9</v>
      </c>
      <c r="B29" s="82" t="s">
        <v>263</v>
      </c>
      <c r="C29" s="83">
        <f>SUM(C26:C28)</f>
        <v>900</v>
      </c>
      <c r="D29" s="83"/>
      <c r="E29" s="83"/>
      <c r="F29" s="83">
        <f>SUM(F26:F28)</f>
        <v>900</v>
      </c>
      <c r="G29" s="83">
        <f>SUM(G26:G28)</f>
        <v>1090</v>
      </c>
    </row>
    <row r="30" spans="1:7" ht="15">
      <c r="A30" s="80" t="s">
        <v>264</v>
      </c>
      <c r="B30" s="78" t="s">
        <v>265</v>
      </c>
      <c r="C30" s="77">
        <v>62</v>
      </c>
      <c r="D30" s="77"/>
      <c r="E30" s="77"/>
      <c r="F30" s="77">
        <f>SUM(C30:E30)</f>
        <v>62</v>
      </c>
      <c r="G30" s="77">
        <v>72</v>
      </c>
    </row>
    <row r="31" spans="1:7" ht="15">
      <c r="A31" s="80" t="s">
        <v>266</v>
      </c>
      <c r="B31" s="78" t="s">
        <v>267</v>
      </c>
      <c r="C31" s="77">
        <v>157</v>
      </c>
      <c r="D31" s="77"/>
      <c r="E31" s="77"/>
      <c r="F31" s="77">
        <f>SUM(C31:E31)</f>
        <v>157</v>
      </c>
      <c r="G31" s="77">
        <v>142</v>
      </c>
    </row>
    <row r="32" spans="1:7" ht="15" customHeight="1">
      <c r="A32" s="85" t="s">
        <v>70</v>
      </c>
      <c r="B32" s="82" t="s">
        <v>268</v>
      </c>
      <c r="C32" s="83">
        <f>SUM(C30:C31)</f>
        <v>219</v>
      </c>
      <c r="D32" s="83"/>
      <c r="E32" s="83"/>
      <c r="F32" s="83">
        <f>SUM(F30:F31)</f>
        <v>219</v>
      </c>
      <c r="G32" s="83">
        <f>SUM(G30:G31)</f>
        <v>214</v>
      </c>
    </row>
    <row r="33" spans="1:7" ht="15">
      <c r="A33" s="80" t="s">
        <v>269</v>
      </c>
      <c r="B33" s="78" t="s">
        <v>270</v>
      </c>
      <c r="C33" s="77">
        <v>4000</v>
      </c>
      <c r="D33" s="77"/>
      <c r="E33" s="77"/>
      <c r="F33" s="77">
        <f>SUM(C33:E33)</f>
        <v>4000</v>
      </c>
      <c r="G33" s="77">
        <v>2736</v>
      </c>
    </row>
    <row r="34" spans="1:7" ht="15">
      <c r="A34" s="80" t="s">
        <v>271</v>
      </c>
      <c r="B34" s="78" t="s">
        <v>272</v>
      </c>
      <c r="C34" s="77">
        <v>15740</v>
      </c>
      <c r="D34" s="77"/>
      <c r="E34" s="77"/>
      <c r="F34" s="77"/>
      <c r="G34" s="77">
        <v>14895</v>
      </c>
    </row>
    <row r="35" spans="1:7" ht="15">
      <c r="A35" s="80" t="s">
        <v>41</v>
      </c>
      <c r="B35" s="78" t="s">
        <v>273</v>
      </c>
      <c r="C35" s="77"/>
      <c r="D35" s="77"/>
      <c r="E35" s="77"/>
      <c r="F35" s="77">
        <f>SUM(C35:E35)</f>
        <v>0</v>
      </c>
      <c r="G35" s="77"/>
    </row>
    <row r="36" spans="1:7" ht="15">
      <c r="A36" s="80" t="s">
        <v>274</v>
      </c>
      <c r="B36" s="78" t="s">
        <v>275</v>
      </c>
      <c r="C36" s="77">
        <v>1866</v>
      </c>
      <c r="D36" s="77"/>
      <c r="E36" s="77"/>
      <c r="F36" s="77">
        <f>SUM(C36:E36)</f>
        <v>1866</v>
      </c>
      <c r="G36" s="77">
        <v>955</v>
      </c>
    </row>
    <row r="37" spans="1:7" ht="15">
      <c r="A37" s="89" t="s">
        <v>42</v>
      </c>
      <c r="B37" s="78" t="s">
        <v>276</v>
      </c>
      <c r="C37" s="77"/>
      <c r="D37" s="77"/>
      <c r="E37" s="77"/>
      <c r="F37" s="77"/>
      <c r="G37" s="77"/>
    </row>
    <row r="38" spans="1:7" ht="15">
      <c r="A38" s="84" t="s">
        <v>277</v>
      </c>
      <c r="B38" s="78" t="s">
        <v>278</v>
      </c>
      <c r="C38" s="77">
        <v>200</v>
      </c>
      <c r="D38" s="77"/>
      <c r="E38" s="77"/>
      <c r="F38" s="77">
        <f>SUM(C38:E38)</f>
        <v>200</v>
      </c>
      <c r="G38" s="77">
        <v>660</v>
      </c>
    </row>
    <row r="39" spans="1:7" ht="15">
      <c r="A39" s="80" t="s">
        <v>43</v>
      </c>
      <c r="B39" s="78" t="s">
        <v>279</v>
      </c>
      <c r="C39" s="77">
        <v>800</v>
      </c>
      <c r="D39" s="77"/>
      <c r="E39" s="77"/>
      <c r="F39" s="77">
        <f>SUM(C39:E39)</f>
        <v>800</v>
      </c>
      <c r="G39" s="77">
        <v>773</v>
      </c>
    </row>
    <row r="40" spans="1:7" ht="15">
      <c r="A40" s="85" t="s">
        <v>10</v>
      </c>
      <c r="B40" s="82" t="s">
        <v>280</v>
      </c>
      <c r="C40" s="83">
        <f>SUM(C33:C39)</f>
        <v>22606</v>
      </c>
      <c r="D40" s="83"/>
      <c r="E40" s="83"/>
      <c r="F40" s="83">
        <f>SUM(F33:F39)</f>
        <v>6866</v>
      </c>
      <c r="G40" s="83">
        <f>SUM(G33:G39)</f>
        <v>20019</v>
      </c>
    </row>
    <row r="41" spans="1:7" ht="15">
      <c r="A41" s="80" t="s">
        <v>281</v>
      </c>
      <c r="B41" s="78" t="s">
        <v>282</v>
      </c>
      <c r="C41" s="77">
        <v>50</v>
      </c>
      <c r="D41" s="77"/>
      <c r="E41" s="77"/>
      <c r="F41" s="77">
        <f>SUM(C41:E41)</f>
        <v>50</v>
      </c>
      <c r="G41" s="77">
        <v>10</v>
      </c>
    </row>
    <row r="42" spans="1:7" ht="15">
      <c r="A42" s="80" t="s">
        <v>283</v>
      </c>
      <c r="B42" s="78" t="s">
        <v>284</v>
      </c>
      <c r="C42" s="77"/>
      <c r="D42" s="77"/>
      <c r="E42" s="77"/>
      <c r="F42" s="77"/>
      <c r="G42" s="77"/>
    </row>
    <row r="43" spans="1:7" ht="15">
      <c r="A43" s="85" t="s">
        <v>11</v>
      </c>
      <c r="B43" s="82" t="s">
        <v>285</v>
      </c>
      <c r="C43" s="83">
        <f>SUM(C41:C42)</f>
        <v>50</v>
      </c>
      <c r="D43" s="83"/>
      <c r="E43" s="83"/>
      <c r="F43" s="83">
        <f>SUM(C43:E43)</f>
        <v>50</v>
      </c>
      <c r="G43" s="83">
        <f>SUM(G41:G42)</f>
        <v>10</v>
      </c>
    </row>
    <row r="44" spans="1:7" ht="15">
      <c r="A44" s="80" t="s">
        <v>286</v>
      </c>
      <c r="B44" s="78" t="s">
        <v>287</v>
      </c>
      <c r="C44" s="77">
        <v>5848</v>
      </c>
      <c r="D44" s="77"/>
      <c r="E44" s="77"/>
      <c r="F44" s="77">
        <f>SUM(C44:E44)</f>
        <v>5848</v>
      </c>
      <c r="G44" s="77">
        <v>5196</v>
      </c>
    </row>
    <row r="45" spans="1:7" ht="15">
      <c r="A45" s="80" t="s">
        <v>288</v>
      </c>
      <c r="B45" s="78" t="s">
        <v>289</v>
      </c>
      <c r="C45" s="77"/>
      <c r="D45" s="77"/>
      <c r="E45" s="77"/>
      <c r="F45" s="77"/>
      <c r="G45" s="77"/>
    </row>
    <row r="46" spans="1:7" ht="15">
      <c r="A46" s="80" t="s">
        <v>44</v>
      </c>
      <c r="B46" s="78" t="s">
        <v>290</v>
      </c>
      <c r="C46" s="77"/>
      <c r="D46" s="77"/>
      <c r="E46" s="77"/>
      <c r="F46" s="77"/>
      <c r="G46" s="77"/>
    </row>
    <row r="47" spans="1:7" ht="15">
      <c r="A47" s="80" t="s">
        <v>45</v>
      </c>
      <c r="B47" s="78" t="s">
        <v>291</v>
      </c>
      <c r="C47" s="77"/>
      <c r="D47" s="77"/>
      <c r="E47" s="77"/>
      <c r="F47" s="77"/>
      <c r="G47" s="77"/>
    </row>
    <row r="48" spans="1:7" ht="15">
      <c r="A48" s="80" t="s">
        <v>292</v>
      </c>
      <c r="B48" s="78" t="s">
        <v>293</v>
      </c>
      <c r="C48" s="77"/>
      <c r="D48" s="77"/>
      <c r="E48" s="77"/>
      <c r="F48" s="77">
        <f>SUM(C48:E48)</f>
        <v>0</v>
      </c>
      <c r="G48" s="77">
        <v>295</v>
      </c>
    </row>
    <row r="49" spans="1:7" ht="15.75" thickBot="1">
      <c r="A49" s="85" t="s">
        <v>12</v>
      </c>
      <c r="B49" s="82" t="s">
        <v>294</v>
      </c>
      <c r="C49" s="114">
        <f>SUM(C44:C48)</f>
        <v>5848</v>
      </c>
      <c r="D49" s="114"/>
      <c r="E49" s="114"/>
      <c r="F49" s="114">
        <f>SUM(C49:E49)</f>
        <v>5848</v>
      </c>
      <c r="G49" s="114">
        <f>SUM(G44:G48)</f>
        <v>5491</v>
      </c>
    </row>
    <row r="50" spans="1:7" ht="15.75" thickBot="1">
      <c r="A50" s="88" t="s">
        <v>13</v>
      </c>
      <c r="B50" s="87" t="s">
        <v>295</v>
      </c>
      <c r="C50" s="204">
        <f>C29+C32+C40+C43+C49</f>
        <v>29623</v>
      </c>
      <c r="D50" s="204"/>
      <c r="E50" s="205"/>
      <c r="F50" s="206">
        <f>SUM(C50:E50)</f>
        <v>29623</v>
      </c>
      <c r="G50" s="201">
        <f>G29+G32+G40+G43+G49</f>
        <v>26824</v>
      </c>
    </row>
    <row r="51" spans="1:7" ht="15">
      <c r="A51" s="90" t="s">
        <v>296</v>
      </c>
      <c r="B51" s="78" t="s">
        <v>297</v>
      </c>
      <c r="C51" s="119"/>
      <c r="D51" s="119"/>
      <c r="E51" s="119"/>
      <c r="F51" s="119"/>
      <c r="G51" s="119"/>
    </row>
    <row r="52" spans="1:7" ht="15">
      <c r="A52" s="90" t="s">
        <v>14</v>
      </c>
      <c r="B52" s="78" t="s">
        <v>298</v>
      </c>
      <c r="C52" s="77"/>
      <c r="D52" s="77"/>
      <c r="E52" s="77"/>
      <c r="F52" s="77"/>
      <c r="G52" s="77"/>
    </row>
    <row r="53" spans="1:7" ht="15">
      <c r="A53" s="91" t="s">
        <v>46</v>
      </c>
      <c r="B53" s="78" t="s">
        <v>299</v>
      </c>
      <c r="C53" s="77"/>
      <c r="D53" s="77"/>
      <c r="E53" s="77"/>
      <c r="F53" s="77"/>
      <c r="G53" s="77"/>
    </row>
    <row r="54" spans="1:7" ht="15">
      <c r="A54" s="91" t="s">
        <v>47</v>
      </c>
      <c r="B54" s="78" t="s">
        <v>300</v>
      </c>
      <c r="C54" s="77"/>
      <c r="D54" s="77"/>
      <c r="E54" s="77"/>
      <c r="F54" s="77"/>
      <c r="G54" s="77"/>
    </row>
    <row r="55" spans="1:7" ht="15">
      <c r="A55" s="91" t="s">
        <v>48</v>
      </c>
      <c r="B55" s="78" t="s">
        <v>301</v>
      </c>
      <c r="C55" s="77"/>
      <c r="D55" s="77"/>
      <c r="E55" s="77"/>
      <c r="F55" s="77"/>
      <c r="G55" s="77"/>
    </row>
    <row r="56" spans="1:7" ht="15">
      <c r="A56" s="90" t="s">
        <v>49</v>
      </c>
      <c r="B56" s="78" t="s">
        <v>302</v>
      </c>
      <c r="C56" s="77"/>
      <c r="D56" s="77"/>
      <c r="E56" s="77"/>
      <c r="F56" s="77"/>
      <c r="G56" s="77"/>
    </row>
    <row r="57" spans="1:7" ht="15">
      <c r="A57" s="90" t="s">
        <v>50</v>
      </c>
      <c r="B57" s="78" t="s">
        <v>303</v>
      </c>
      <c r="C57" s="77"/>
      <c r="D57" s="77"/>
      <c r="E57" s="77"/>
      <c r="F57" s="77"/>
      <c r="G57" s="77"/>
    </row>
    <row r="58" spans="1:7" ht="15">
      <c r="A58" s="90" t="s">
        <v>51</v>
      </c>
      <c r="B58" s="78" t="s">
        <v>304</v>
      </c>
      <c r="C58" s="77"/>
      <c r="D58" s="77"/>
      <c r="E58" s="77"/>
      <c r="F58" s="77"/>
      <c r="G58" s="77"/>
    </row>
    <row r="59" spans="1:7" ht="15">
      <c r="A59" s="92" t="s">
        <v>18</v>
      </c>
      <c r="B59" s="87" t="s">
        <v>305</v>
      </c>
      <c r="C59" s="77"/>
      <c r="D59" s="77"/>
      <c r="E59" s="77"/>
      <c r="F59" s="77"/>
      <c r="G59" s="201"/>
    </row>
    <row r="60" spans="1:7" ht="15">
      <c r="A60" s="93" t="s">
        <v>52</v>
      </c>
      <c r="B60" s="78" t="s">
        <v>306</v>
      </c>
      <c r="C60" s="77"/>
      <c r="D60" s="77"/>
      <c r="E60" s="77"/>
      <c r="F60" s="77"/>
      <c r="G60" s="77"/>
    </row>
    <row r="61" spans="1:7" ht="15">
      <c r="A61" s="93" t="s">
        <v>307</v>
      </c>
      <c r="B61" s="78" t="s">
        <v>308</v>
      </c>
      <c r="C61" s="77"/>
      <c r="D61" s="77"/>
      <c r="E61" s="77"/>
      <c r="F61" s="77"/>
      <c r="G61" s="77"/>
    </row>
    <row r="62" spans="1:7" ht="15">
      <c r="A62" s="93" t="s">
        <v>309</v>
      </c>
      <c r="B62" s="78" t="s">
        <v>310</v>
      </c>
      <c r="C62" s="77"/>
      <c r="D62" s="77"/>
      <c r="E62" s="77"/>
      <c r="F62" s="77"/>
      <c r="G62" s="77"/>
    </row>
    <row r="63" spans="1:7" ht="15">
      <c r="A63" s="93" t="s">
        <v>19</v>
      </c>
      <c r="B63" s="78" t="s">
        <v>311</v>
      </c>
      <c r="C63" s="77"/>
      <c r="D63" s="77"/>
      <c r="E63" s="77"/>
      <c r="F63" s="77"/>
      <c r="G63" s="77"/>
    </row>
    <row r="64" spans="1:7" ht="15">
      <c r="A64" s="93" t="s">
        <v>53</v>
      </c>
      <c r="B64" s="78" t="s">
        <v>312</v>
      </c>
      <c r="C64" s="77"/>
      <c r="D64" s="77"/>
      <c r="E64" s="77"/>
      <c r="F64" s="77"/>
      <c r="G64" s="77"/>
    </row>
    <row r="65" spans="1:7" ht="15">
      <c r="A65" s="93" t="s">
        <v>21</v>
      </c>
      <c r="B65" s="78" t="s">
        <v>313</v>
      </c>
      <c r="C65" s="77"/>
      <c r="D65" s="77"/>
      <c r="E65" s="77"/>
      <c r="F65" s="77"/>
      <c r="G65" s="77"/>
    </row>
    <row r="66" spans="1:7" ht="15">
      <c r="A66" s="93" t="s">
        <v>54</v>
      </c>
      <c r="B66" s="78" t="s">
        <v>314</v>
      </c>
      <c r="C66" s="77"/>
      <c r="D66" s="77"/>
      <c r="E66" s="77"/>
      <c r="F66" s="77"/>
      <c r="G66" s="77"/>
    </row>
    <row r="67" spans="1:7" ht="15">
      <c r="A67" s="93" t="s">
        <v>55</v>
      </c>
      <c r="B67" s="78" t="s">
        <v>315</v>
      </c>
      <c r="C67" s="77"/>
      <c r="D67" s="77"/>
      <c r="E67" s="77"/>
      <c r="F67" s="77"/>
      <c r="G67" s="77"/>
    </row>
    <row r="68" spans="1:7" ht="15">
      <c r="A68" s="93" t="s">
        <v>316</v>
      </c>
      <c r="B68" s="78" t="s">
        <v>317</v>
      </c>
      <c r="C68" s="77"/>
      <c r="D68" s="77"/>
      <c r="E68" s="77"/>
      <c r="F68" s="77"/>
      <c r="G68" s="77"/>
    </row>
    <row r="69" spans="1:7" ht="15">
      <c r="A69" s="94" t="s">
        <v>318</v>
      </c>
      <c r="B69" s="78" t="s">
        <v>319</v>
      </c>
      <c r="C69" s="77"/>
      <c r="D69" s="77"/>
      <c r="E69" s="77"/>
      <c r="F69" s="77"/>
      <c r="G69" s="77"/>
    </row>
    <row r="70" spans="1:7" ht="15">
      <c r="A70" s="93" t="s">
        <v>56</v>
      </c>
      <c r="B70" s="78" t="s">
        <v>320</v>
      </c>
      <c r="C70" s="77"/>
      <c r="D70" s="77"/>
      <c r="E70" s="77"/>
      <c r="F70" s="77"/>
      <c r="G70" s="77"/>
    </row>
    <row r="71" spans="1:7" ht="15">
      <c r="A71" s="94" t="s">
        <v>190</v>
      </c>
      <c r="B71" s="78" t="s">
        <v>321</v>
      </c>
      <c r="C71" s="77"/>
      <c r="D71" s="77"/>
      <c r="E71" s="77"/>
      <c r="F71" s="77"/>
      <c r="G71" s="77"/>
    </row>
    <row r="72" spans="1:7" ht="15">
      <c r="A72" s="94" t="s">
        <v>191</v>
      </c>
      <c r="B72" s="78" t="s">
        <v>321</v>
      </c>
      <c r="C72" s="77"/>
      <c r="D72" s="77"/>
      <c r="E72" s="77"/>
      <c r="F72" s="77"/>
      <c r="G72" s="77"/>
    </row>
    <row r="73" spans="1:7" ht="15">
      <c r="A73" s="92" t="s">
        <v>24</v>
      </c>
      <c r="B73" s="87" t="s">
        <v>322</v>
      </c>
      <c r="C73" s="77"/>
      <c r="D73" s="77"/>
      <c r="E73" s="77"/>
      <c r="F73" s="77"/>
      <c r="G73" s="201"/>
    </row>
    <row r="74" spans="1:7" ht="15.75">
      <c r="A74" s="95" t="s">
        <v>139</v>
      </c>
      <c r="B74" s="87"/>
      <c r="C74" s="83">
        <f>C24+C25+C50+C59+C73</f>
        <v>109400</v>
      </c>
      <c r="D74" s="83"/>
      <c r="E74" s="83"/>
      <c r="F74" s="83">
        <f>SUM(C74:E74)</f>
        <v>109400</v>
      </c>
      <c r="G74" s="83">
        <f>G24+G25+G50+G59+G73</f>
        <v>111675</v>
      </c>
    </row>
    <row r="75" spans="1:7" ht="15">
      <c r="A75" s="96" t="s">
        <v>323</v>
      </c>
      <c r="B75" s="78" t="s">
        <v>324</v>
      </c>
      <c r="C75" s="77"/>
      <c r="D75" s="77"/>
      <c r="E75" s="77"/>
      <c r="F75" s="77"/>
      <c r="G75" s="77">
        <v>133</v>
      </c>
    </row>
    <row r="76" spans="1:7" ht="15">
      <c r="A76" s="96" t="s">
        <v>57</v>
      </c>
      <c r="B76" s="78" t="s">
        <v>325</v>
      </c>
      <c r="C76" s="77"/>
      <c r="D76" s="77"/>
      <c r="E76" s="77"/>
      <c r="F76" s="77"/>
      <c r="G76" s="77"/>
    </row>
    <row r="77" spans="1:7" ht="15">
      <c r="A77" s="96" t="s">
        <v>326</v>
      </c>
      <c r="B77" s="78" t="s">
        <v>327</v>
      </c>
      <c r="C77" s="77"/>
      <c r="D77" s="77"/>
      <c r="E77" s="77"/>
      <c r="F77" s="77"/>
      <c r="G77" s="77">
        <v>314</v>
      </c>
    </row>
    <row r="78" spans="1:7" ht="15">
      <c r="A78" s="96" t="s">
        <v>328</v>
      </c>
      <c r="B78" s="78" t="s">
        <v>329</v>
      </c>
      <c r="C78" s="77"/>
      <c r="D78" s="77"/>
      <c r="E78" s="77"/>
      <c r="F78" s="77"/>
      <c r="G78" s="77">
        <v>219</v>
      </c>
    </row>
    <row r="79" spans="1:7" ht="15">
      <c r="A79" s="84" t="s">
        <v>330</v>
      </c>
      <c r="B79" s="78" t="s">
        <v>331</v>
      </c>
      <c r="C79" s="77"/>
      <c r="D79" s="77"/>
      <c r="E79" s="77"/>
      <c r="F79" s="77"/>
      <c r="G79" s="77"/>
    </row>
    <row r="80" spans="1:7" ht="15">
      <c r="A80" s="84" t="s">
        <v>332</v>
      </c>
      <c r="B80" s="78" t="s">
        <v>333</v>
      </c>
      <c r="C80" s="77"/>
      <c r="D80" s="77"/>
      <c r="E80" s="77"/>
      <c r="F80" s="77"/>
      <c r="G80" s="77"/>
    </row>
    <row r="81" spans="1:7" ht="15">
      <c r="A81" s="84" t="s">
        <v>334</v>
      </c>
      <c r="B81" s="78" t="s">
        <v>335</v>
      </c>
      <c r="C81" s="77"/>
      <c r="D81" s="77"/>
      <c r="E81" s="77"/>
      <c r="F81" s="77"/>
      <c r="G81" s="77">
        <v>180</v>
      </c>
    </row>
    <row r="82" spans="1:7" ht="15">
      <c r="A82" s="97" t="s">
        <v>26</v>
      </c>
      <c r="B82" s="87" t="s">
        <v>336</v>
      </c>
      <c r="C82" s="77"/>
      <c r="D82" s="77"/>
      <c r="E82" s="77"/>
      <c r="F82" s="77"/>
      <c r="G82" s="83">
        <f>SUM(G75:G81)</f>
        <v>846</v>
      </c>
    </row>
    <row r="83" spans="1:7" ht="15">
      <c r="A83" s="90" t="s">
        <v>337</v>
      </c>
      <c r="B83" s="78" t="s">
        <v>338</v>
      </c>
      <c r="C83" s="77"/>
      <c r="D83" s="77"/>
      <c r="E83" s="77"/>
      <c r="F83" s="77"/>
      <c r="G83" s="77"/>
    </row>
    <row r="84" spans="1:7" ht="15">
      <c r="A84" s="90" t="s">
        <v>339</v>
      </c>
      <c r="B84" s="78" t="s">
        <v>340</v>
      </c>
      <c r="C84" s="77"/>
      <c r="D84" s="77"/>
      <c r="E84" s="77"/>
      <c r="F84" s="77"/>
      <c r="G84" s="77"/>
    </row>
    <row r="85" spans="1:7" ht="15">
      <c r="A85" s="90" t="s">
        <v>341</v>
      </c>
      <c r="B85" s="78" t="s">
        <v>342</v>
      </c>
      <c r="C85" s="77"/>
      <c r="D85" s="77"/>
      <c r="E85" s="77"/>
      <c r="F85" s="77"/>
      <c r="G85" s="77"/>
    </row>
    <row r="86" spans="1:7" ht="15">
      <c r="A86" s="90" t="s">
        <v>343</v>
      </c>
      <c r="B86" s="78" t="s">
        <v>344</v>
      </c>
      <c r="C86" s="77"/>
      <c r="D86" s="77"/>
      <c r="E86" s="77"/>
      <c r="F86" s="77"/>
      <c r="G86" s="77"/>
    </row>
    <row r="87" spans="1:7" ht="15">
      <c r="A87" s="92" t="s">
        <v>27</v>
      </c>
      <c r="B87" s="87" t="s">
        <v>345</v>
      </c>
      <c r="C87" s="77"/>
      <c r="D87" s="77"/>
      <c r="E87" s="77"/>
      <c r="F87" s="77"/>
      <c r="G87" s="83"/>
    </row>
    <row r="88" spans="1:7" ht="15">
      <c r="A88" s="90" t="s">
        <v>346</v>
      </c>
      <c r="B88" s="78" t="s">
        <v>347</v>
      </c>
      <c r="C88" s="77"/>
      <c r="D88" s="77"/>
      <c r="E88" s="77"/>
      <c r="F88" s="77"/>
      <c r="G88" s="77"/>
    </row>
    <row r="89" spans="1:7" ht="15">
      <c r="A89" s="90" t="s">
        <v>58</v>
      </c>
      <c r="B89" s="78" t="s">
        <v>348</v>
      </c>
      <c r="C89" s="77"/>
      <c r="D89" s="77"/>
      <c r="E89" s="77"/>
      <c r="F89" s="77"/>
      <c r="G89" s="77"/>
    </row>
    <row r="90" spans="1:7" ht="15">
      <c r="A90" s="90" t="s">
        <v>59</v>
      </c>
      <c r="B90" s="78" t="s">
        <v>349</v>
      </c>
      <c r="C90" s="77"/>
      <c r="D90" s="77"/>
      <c r="E90" s="77"/>
      <c r="F90" s="77"/>
      <c r="G90" s="77"/>
    </row>
    <row r="91" spans="1:7" ht="15">
      <c r="A91" s="90" t="s">
        <v>60</v>
      </c>
      <c r="B91" s="78" t="s">
        <v>350</v>
      </c>
      <c r="C91" s="77"/>
      <c r="D91" s="77"/>
      <c r="E91" s="77"/>
      <c r="F91" s="77"/>
      <c r="G91" s="77"/>
    </row>
    <row r="92" spans="1:7" ht="15">
      <c r="A92" s="90" t="s">
        <v>61</v>
      </c>
      <c r="B92" s="78" t="s">
        <v>351</v>
      </c>
      <c r="C92" s="77"/>
      <c r="D92" s="77"/>
      <c r="E92" s="77"/>
      <c r="F92" s="77"/>
      <c r="G92" s="77"/>
    </row>
    <row r="93" spans="1:7" ht="15">
      <c r="A93" s="90" t="s">
        <v>62</v>
      </c>
      <c r="B93" s="78" t="s">
        <v>352</v>
      </c>
      <c r="C93" s="77"/>
      <c r="D93" s="77"/>
      <c r="E93" s="77"/>
      <c r="F93" s="77"/>
      <c r="G93" s="77"/>
    </row>
    <row r="94" spans="1:7" ht="15">
      <c r="A94" s="90" t="s">
        <v>353</v>
      </c>
      <c r="B94" s="78" t="s">
        <v>354</v>
      </c>
      <c r="C94" s="77"/>
      <c r="D94" s="77"/>
      <c r="E94" s="77"/>
      <c r="F94" s="77"/>
      <c r="G94" s="77"/>
    </row>
    <row r="95" spans="1:7" ht="15">
      <c r="A95" s="90" t="s">
        <v>63</v>
      </c>
      <c r="B95" s="78" t="s">
        <v>355</v>
      </c>
      <c r="C95" s="77"/>
      <c r="D95" s="77"/>
      <c r="E95" s="77"/>
      <c r="F95" s="77"/>
      <c r="G95" s="77"/>
    </row>
    <row r="96" spans="1:7" ht="15">
      <c r="A96" s="92" t="s">
        <v>28</v>
      </c>
      <c r="B96" s="87" t="s">
        <v>356</v>
      </c>
      <c r="C96" s="77"/>
      <c r="D96" s="77"/>
      <c r="E96" s="77"/>
      <c r="F96" s="77"/>
      <c r="G96" s="77"/>
    </row>
    <row r="97" spans="1:7" ht="15.75">
      <c r="A97" s="95" t="s">
        <v>138</v>
      </c>
      <c r="B97" s="87"/>
      <c r="C97" s="77"/>
      <c r="D97" s="77"/>
      <c r="E97" s="77"/>
      <c r="F97" s="77"/>
      <c r="G97" s="83">
        <f>G82+G87+G96</f>
        <v>846</v>
      </c>
    </row>
    <row r="98" spans="1:7" ht="15.75">
      <c r="A98" s="98" t="s">
        <v>71</v>
      </c>
      <c r="B98" s="99" t="s">
        <v>357</v>
      </c>
      <c r="C98" s="83">
        <f>SUM(C74:C97)</f>
        <v>109400</v>
      </c>
      <c r="D98" s="83"/>
      <c r="E98" s="83"/>
      <c r="F98" s="83">
        <f>SUM(C98:E98)</f>
        <v>109400</v>
      </c>
      <c r="G98" s="83">
        <f>G74+G97</f>
        <v>112521</v>
      </c>
    </row>
    <row r="99" spans="1:25" ht="15">
      <c r="A99" s="90" t="s">
        <v>64</v>
      </c>
      <c r="B99" s="80" t="s">
        <v>358</v>
      </c>
      <c r="C99" s="90"/>
      <c r="D99" s="90"/>
      <c r="E99" s="90"/>
      <c r="F99" s="90"/>
      <c r="G99" s="9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101"/>
    </row>
    <row r="100" spans="1:25" ht="15">
      <c r="A100" s="90" t="s">
        <v>359</v>
      </c>
      <c r="B100" s="80" t="s">
        <v>360</v>
      </c>
      <c r="C100" s="90"/>
      <c r="D100" s="90"/>
      <c r="E100" s="90"/>
      <c r="F100" s="90"/>
      <c r="G100" s="9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1"/>
      <c r="Y100" s="101"/>
    </row>
    <row r="101" spans="1:25" ht="15">
      <c r="A101" s="90" t="s">
        <v>65</v>
      </c>
      <c r="B101" s="80" t="s">
        <v>361</v>
      </c>
      <c r="C101" s="90"/>
      <c r="D101" s="90"/>
      <c r="E101" s="90"/>
      <c r="F101" s="90"/>
      <c r="G101" s="9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1"/>
      <c r="Y101" s="101"/>
    </row>
    <row r="102" spans="1:25" ht="15">
      <c r="A102" s="102" t="s">
        <v>33</v>
      </c>
      <c r="B102" s="85" t="s">
        <v>362</v>
      </c>
      <c r="C102" s="102"/>
      <c r="D102" s="102"/>
      <c r="E102" s="102"/>
      <c r="F102" s="102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1"/>
      <c r="Y102" s="101"/>
    </row>
    <row r="103" spans="1:25" ht="15">
      <c r="A103" s="104" t="s">
        <v>66</v>
      </c>
      <c r="B103" s="80" t="s">
        <v>363</v>
      </c>
      <c r="C103" s="104"/>
      <c r="D103" s="104"/>
      <c r="E103" s="104"/>
      <c r="F103" s="104"/>
      <c r="G103" s="104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1"/>
      <c r="Y103" s="101"/>
    </row>
    <row r="104" spans="1:25" ht="15">
      <c r="A104" s="104" t="s">
        <v>36</v>
      </c>
      <c r="B104" s="80" t="s">
        <v>364</v>
      </c>
      <c r="C104" s="104"/>
      <c r="D104" s="104"/>
      <c r="E104" s="104"/>
      <c r="F104" s="104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1"/>
      <c r="Y104" s="101"/>
    </row>
    <row r="105" spans="1:25" ht="15">
      <c r="A105" s="90" t="s">
        <v>365</v>
      </c>
      <c r="B105" s="80" t="s">
        <v>366</v>
      </c>
      <c r="C105" s="90"/>
      <c r="D105" s="90"/>
      <c r="E105" s="90"/>
      <c r="F105" s="90"/>
      <c r="G105" s="9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101"/>
    </row>
    <row r="106" spans="1:25" ht="15">
      <c r="A106" s="90" t="s">
        <v>67</v>
      </c>
      <c r="B106" s="80" t="s">
        <v>367</v>
      </c>
      <c r="C106" s="90"/>
      <c r="D106" s="90"/>
      <c r="E106" s="90"/>
      <c r="F106" s="90"/>
      <c r="G106" s="9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  <c r="Y106" s="101"/>
    </row>
    <row r="107" spans="1:25" ht="15">
      <c r="A107" s="106" t="s">
        <v>34</v>
      </c>
      <c r="B107" s="85" t="s">
        <v>368</v>
      </c>
      <c r="C107" s="106"/>
      <c r="D107" s="106"/>
      <c r="E107" s="106"/>
      <c r="F107" s="106"/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1"/>
      <c r="Y107" s="101"/>
    </row>
    <row r="108" spans="1:25" ht="15">
      <c r="A108" s="104" t="s">
        <v>369</v>
      </c>
      <c r="B108" s="80" t="s">
        <v>370</v>
      </c>
      <c r="C108" s="104"/>
      <c r="D108" s="104"/>
      <c r="E108" s="104"/>
      <c r="F108" s="104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1"/>
      <c r="Y108" s="101"/>
    </row>
    <row r="109" spans="1:25" ht="15">
      <c r="A109" s="104" t="s">
        <v>371</v>
      </c>
      <c r="B109" s="80" t="s">
        <v>372</v>
      </c>
      <c r="C109" s="104"/>
      <c r="D109" s="104"/>
      <c r="E109" s="104"/>
      <c r="F109" s="104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1"/>
      <c r="Y109" s="101"/>
    </row>
    <row r="110" spans="1:25" ht="15">
      <c r="A110" s="106" t="s">
        <v>373</v>
      </c>
      <c r="B110" s="85" t="s">
        <v>374</v>
      </c>
      <c r="C110" s="104"/>
      <c r="D110" s="104"/>
      <c r="E110" s="104"/>
      <c r="F110" s="104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1"/>
      <c r="Y110" s="101"/>
    </row>
    <row r="111" spans="1:25" ht="15">
      <c r="A111" s="104" t="s">
        <v>375</v>
      </c>
      <c r="B111" s="80" t="s">
        <v>376</v>
      </c>
      <c r="C111" s="104"/>
      <c r="D111" s="104"/>
      <c r="E111" s="104"/>
      <c r="F111" s="104"/>
      <c r="G111" s="104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1"/>
      <c r="Y111" s="101"/>
    </row>
    <row r="112" spans="1:25" ht="15">
      <c r="A112" s="104" t="s">
        <v>377</v>
      </c>
      <c r="B112" s="80" t="s">
        <v>378</v>
      </c>
      <c r="C112" s="104"/>
      <c r="D112" s="104"/>
      <c r="E112" s="104"/>
      <c r="F112" s="104"/>
      <c r="G112" s="104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1"/>
      <c r="Y112" s="101"/>
    </row>
    <row r="113" spans="1:25" ht="15">
      <c r="A113" s="104" t="s">
        <v>379</v>
      </c>
      <c r="B113" s="80" t="s">
        <v>380</v>
      </c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1"/>
      <c r="Y113" s="101"/>
    </row>
    <row r="114" spans="1:25" ht="15">
      <c r="A114" s="108" t="s">
        <v>35</v>
      </c>
      <c r="B114" s="88" t="s">
        <v>381</v>
      </c>
      <c r="C114" s="106"/>
      <c r="D114" s="106"/>
      <c r="E114" s="106"/>
      <c r="F114" s="106"/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1"/>
      <c r="Y114" s="101"/>
    </row>
    <row r="115" spans="1:25" ht="15">
      <c r="A115" s="104" t="s">
        <v>382</v>
      </c>
      <c r="B115" s="80" t="s">
        <v>383</v>
      </c>
      <c r="C115" s="104"/>
      <c r="D115" s="104"/>
      <c r="E115" s="104"/>
      <c r="F115" s="104"/>
      <c r="G115" s="104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1"/>
      <c r="Y115" s="101"/>
    </row>
    <row r="116" spans="1:25" ht="15">
      <c r="A116" s="90" t="s">
        <v>384</v>
      </c>
      <c r="B116" s="80" t="s">
        <v>385</v>
      </c>
      <c r="C116" s="90"/>
      <c r="D116" s="90"/>
      <c r="E116" s="90"/>
      <c r="F116" s="90"/>
      <c r="G116" s="9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1"/>
      <c r="Y116" s="101"/>
    </row>
    <row r="117" spans="1:25" ht="15">
      <c r="A117" s="104" t="s">
        <v>68</v>
      </c>
      <c r="B117" s="80" t="s">
        <v>386</v>
      </c>
      <c r="C117" s="104"/>
      <c r="D117" s="104"/>
      <c r="E117" s="104"/>
      <c r="F117" s="104"/>
      <c r="G117" s="104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1"/>
      <c r="Y117" s="101"/>
    </row>
    <row r="118" spans="1:25" ht="15">
      <c r="A118" s="104" t="s">
        <v>37</v>
      </c>
      <c r="B118" s="80" t="s">
        <v>387</v>
      </c>
      <c r="C118" s="104"/>
      <c r="D118" s="104"/>
      <c r="E118" s="104"/>
      <c r="F118" s="104"/>
      <c r="G118" s="104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1"/>
      <c r="Y118" s="101"/>
    </row>
    <row r="119" spans="1:25" ht="15">
      <c r="A119" s="108" t="s">
        <v>38</v>
      </c>
      <c r="B119" s="88" t="s">
        <v>388</v>
      </c>
      <c r="C119" s="106"/>
      <c r="D119" s="106"/>
      <c r="E119" s="106"/>
      <c r="F119" s="106"/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1"/>
      <c r="Y119" s="101"/>
    </row>
    <row r="120" spans="1:25" ht="15">
      <c r="A120" s="90" t="s">
        <v>389</v>
      </c>
      <c r="B120" s="80" t="s">
        <v>390</v>
      </c>
      <c r="C120" s="90"/>
      <c r="D120" s="90"/>
      <c r="E120" s="90"/>
      <c r="F120" s="90"/>
      <c r="G120" s="9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1"/>
      <c r="Y120" s="101"/>
    </row>
    <row r="121" spans="1:25" ht="15.75">
      <c r="A121" s="109" t="s">
        <v>72</v>
      </c>
      <c r="B121" s="110" t="s">
        <v>391</v>
      </c>
      <c r="C121" s="106"/>
      <c r="D121" s="106"/>
      <c r="E121" s="106"/>
      <c r="F121" s="106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1"/>
      <c r="Y121" s="101"/>
    </row>
    <row r="122" spans="1:25" ht="15.75">
      <c r="A122" s="111" t="s">
        <v>108</v>
      </c>
      <c r="B122" s="112"/>
      <c r="C122" s="83">
        <f>SUM(C98:C121)</f>
        <v>109400</v>
      </c>
      <c r="D122" s="83"/>
      <c r="E122" s="83"/>
      <c r="F122" s="83">
        <f>SUM(C122:E122)</f>
        <v>109400</v>
      </c>
      <c r="G122" s="83">
        <f>SUM(G98:G121)</f>
        <v>112521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2:25" ht="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2:25" ht="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2:25" ht="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2:25" ht="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2:25" ht="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2:25" ht="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2:25" ht="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2:25" ht="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2:25" ht="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2:25" ht="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2:25" ht="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2:25" ht="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2:25" ht="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2:25" ht="1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2:25" ht="1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2:25" ht="1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2:25" ht="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2:25" ht="1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2:25" ht="1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2:25" ht="1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2:25" ht="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2:25" ht="1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2:25" ht="1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2:25" ht="1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2:25" ht="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2:25" ht="1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2:25" ht="1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2:25" ht="1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2:25" ht="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2:25" ht="1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2:25" ht="1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2:25" ht="1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2:25" ht="1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2:25" ht="1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2:25" ht="1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2:25" ht="1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2:25" ht="1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2:25" ht="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2:25" ht="1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2:25" ht="1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2:25" ht="1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2:25" ht="1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spans="2:25" ht="1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spans="2:25" ht="1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2:25" ht="1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spans="2:25" ht="1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spans="2:25" ht="1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spans="2:25" ht="1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spans="2:25" ht="1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6">
      <selection activeCell="J5" sqref="J5"/>
    </sheetView>
  </sheetViews>
  <sheetFormatPr defaultColWidth="9.140625" defaultRowHeight="15"/>
  <cols>
    <col min="1" max="1" width="105.140625" style="73" customWidth="1"/>
    <col min="2" max="2" width="9.140625" style="73" customWidth="1"/>
    <col min="3" max="3" width="14.7109375" style="73" customWidth="1"/>
    <col min="4" max="4" width="9.8515625" style="73" customWidth="1"/>
    <col min="5" max="5" width="11.00390625" style="73" customWidth="1"/>
    <col min="6" max="6" width="13.57421875" style="73" customWidth="1"/>
    <col min="7" max="7" width="14.8515625" style="73" customWidth="1"/>
    <col min="8" max="16384" width="9.140625" style="73" customWidth="1"/>
  </cols>
  <sheetData>
    <row r="1" spans="1:6" ht="20.25" customHeight="1">
      <c r="A1" s="223" t="s">
        <v>589</v>
      </c>
      <c r="B1" s="224"/>
      <c r="C1" s="224"/>
      <c r="D1" s="224"/>
      <c r="E1" s="224"/>
      <c r="F1" s="225"/>
    </row>
    <row r="2" spans="1:6" ht="19.5" customHeight="1">
      <c r="A2" s="226" t="s">
        <v>137</v>
      </c>
      <c r="B2" s="224"/>
      <c r="C2" s="224"/>
      <c r="D2" s="224"/>
      <c r="E2" s="224"/>
      <c r="F2" s="225"/>
    </row>
    <row r="3" ht="18">
      <c r="A3" s="70"/>
    </row>
    <row r="4" spans="1:8" ht="15">
      <c r="A4" s="71" t="s">
        <v>499</v>
      </c>
      <c r="E4" s="218" t="s">
        <v>557</v>
      </c>
      <c r="F4" s="218"/>
      <c r="G4" s="218"/>
      <c r="H4" s="218"/>
    </row>
    <row r="5" spans="1:7" ht="75">
      <c r="A5" s="72" t="s">
        <v>220</v>
      </c>
      <c r="B5" s="74" t="s">
        <v>221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>
      <c r="A6" s="75" t="s">
        <v>222</v>
      </c>
      <c r="B6" s="76" t="s">
        <v>223</v>
      </c>
      <c r="C6" s="198">
        <v>12840</v>
      </c>
      <c r="D6" s="198"/>
      <c r="E6" s="198"/>
      <c r="F6" s="198">
        <f>SUM(C6:E6)</f>
        <v>12840</v>
      </c>
      <c r="G6" s="198">
        <v>12516</v>
      </c>
    </row>
    <row r="7" spans="1:7" ht="15">
      <c r="A7" s="75" t="s">
        <v>224</v>
      </c>
      <c r="B7" s="78" t="s">
        <v>225</v>
      </c>
      <c r="C7" s="198"/>
      <c r="D7" s="198"/>
      <c r="E7" s="198"/>
      <c r="F7" s="198"/>
      <c r="G7" s="198"/>
    </row>
    <row r="8" spans="1:7" ht="15">
      <c r="A8" s="75" t="s">
        <v>226</v>
      </c>
      <c r="B8" s="78" t="s">
        <v>227</v>
      </c>
      <c r="C8" s="198"/>
      <c r="D8" s="198"/>
      <c r="E8" s="198"/>
      <c r="F8" s="198"/>
      <c r="G8" s="198"/>
    </row>
    <row r="9" spans="1:7" ht="15">
      <c r="A9" s="79" t="s">
        <v>228</v>
      </c>
      <c r="B9" s="78" t="s">
        <v>229</v>
      </c>
      <c r="C9" s="198"/>
      <c r="D9" s="198"/>
      <c r="E9" s="198"/>
      <c r="F9" s="198"/>
      <c r="G9" s="198"/>
    </row>
    <row r="10" spans="1:7" ht="15">
      <c r="A10" s="79" t="s">
        <v>230</v>
      </c>
      <c r="B10" s="78" t="s">
        <v>231</v>
      </c>
      <c r="C10" s="198"/>
      <c r="D10" s="198"/>
      <c r="E10" s="198"/>
      <c r="F10" s="198"/>
      <c r="G10" s="198"/>
    </row>
    <row r="11" spans="1:7" ht="15">
      <c r="A11" s="79" t="s">
        <v>232</v>
      </c>
      <c r="B11" s="78" t="s">
        <v>233</v>
      </c>
      <c r="C11" s="198"/>
      <c r="D11" s="198"/>
      <c r="E11" s="198"/>
      <c r="F11" s="198">
        <f>SUM(C11:E11)</f>
        <v>0</v>
      </c>
      <c r="G11" s="198"/>
    </row>
    <row r="12" spans="1:7" ht="15">
      <c r="A12" s="79" t="s">
        <v>234</v>
      </c>
      <c r="B12" s="78" t="s">
        <v>235</v>
      </c>
      <c r="C12" s="198">
        <v>500</v>
      </c>
      <c r="D12" s="198"/>
      <c r="E12" s="198"/>
      <c r="F12" s="198">
        <f>SUM(C12:E12)</f>
        <v>500</v>
      </c>
      <c r="G12" s="198">
        <v>650</v>
      </c>
    </row>
    <row r="13" spans="1:7" ht="15">
      <c r="A13" s="79" t="s">
        <v>236</v>
      </c>
      <c r="B13" s="78" t="s">
        <v>237</v>
      </c>
      <c r="C13" s="198"/>
      <c r="D13" s="198"/>
      <c r="E13" s="198"/>
      <c r="F13" s="198"/>
      <c r="G13" s="198"/>
    </row>
    <row r="14" spans="1:7" ht="15">
      <c r="A14" s="80" t="s">
        <v>238</v>
      </c>
      <c r="B14" s="78" t="s">
        <v>239</v>
      </c>
      <c r="C14" s="198">
        <v>355</v>
      </c>
      <c r="D14" s="198"/>
      <c r="E14" s="198"/>
      <c r="F14" s="198">
        <f>SUM(C14:E14)</f>
        <v>355</v>
      </c>
      <c r="G14" s="198">
        <v>410</v>
      </c>
    </row>
    <row r="15" spans="1:7" ht="15">
      <c r="A15" s="80" t="s">
        <v>240</v>
      </c>
      <c r="B15" s="78" t="s">
        <v>241</v>
      </c>
      <c r="C15" s="198"/>
      <c r="D15" s="198"/>
      <c r="E15" s="198"/>
      <c r="F15" s="198"/>
      <c r="G15" s="198"/>
    </row>
    <row r="16" spans="1:7" ht="15">
      <c r="A16" s="80" t="s">
        <v>242</v>
      </c>
      <c r="B16" s="78" t="s">
        <v>243</v>
      </c>
      <c r="C16" s="198"/>
      <c r="D16" s="198"/>
      <c r="E16" s="198"/>
      <c r="F16" s="198"/>
      <c r="G16" s="198"/>
    </row>
    <row r="17" spans="1:7" ht="15">
      <c r="A17" s="80" t="s">
        <v>244</v>
      </c>
      <c r="B17" s="78" t="s">
        <v>245</v>
      </c>
      <c r="C17" s="198"/>
      <c r="D17" s="198"/>
      <c r="E17" s="198"/>
      <c r="F17" s="198"/>
      <c r="G17" s="198"/>
    </row>
    <row r="18" spans="1:7" ht="15">
      <c r="A18" s="80" t="s">
        <v>39</v>
      </c>
      <c r="B18" s="78" t="s">
        <v>246</v>
      </c>
      <c r="C18" s="198">
        <v>230</v>
      </c>
      <c r="D18" s="198"/>
      <c r="E18" s="198"/>
      <c r="F18" s="198">
        <f>SUM(C18:E18)</f>
        <v>230</v>
      </c>
      <c r="G18" s="198">
        <v>150</v>
      </c>
    </row>
    <row r="19" spans="1:7" ht="15">
      <c r="A19" s="81" t="s">
        <v>7</v>
      </c>
      <c r="B19" s="82" t="s">
        <v>247</v>
      </c>
      <c r="C19" s="197">
        <f>SUM(C6:C18)</f>
        <v>13925</v>
      </c>
      <c r="D19" s="197"/>
      <c r="E19" s="197"/>
      <c r="F19" s="197">
        <f>SUM(F6:F18)</f>
        <v>13925</v>
      </c>
      <c r="G19" s="197">
        <f>SUM(G6:G18)</f>
        <v>13726</v>
      </c>
    </row>
    <row r="20" spans="1:7" ht="15">
      <c r="A20" s="80" t="s">
        <v>248</v>
      </c>
      <c r="B20" s="78" t="s">
        <v>249</v>
      </c>
      <c r="C20" s="198"/>
      <c r="D20" s="198"/>
      <c r="E20" s="198"/>
      <c r="F20" s="198"/>
      <c r="G20" s="198"/>
    </row>
    <row r="21" spans="1:7" ht="15">
      <c r="A21" s="80" t="s">
        <v>250</v>
      </c>
      <c r="B21" s="78" t="s">
        <v>251</v>
      </c>
      <c r="C21" s="198"/>
      <c r="D21" s="198"/>
      <c r="E21" s="198"/>
      <c r="F21" s="198">
        <f>SUM(C21:E21)</f>
        <v>0</v>
      </c>
      <c r="G21" s="198">
        <v>20</v>
      </c>
    </row>
    <row r="22" spans="1:7" ht="15">
      <c r="A22" s="84" t="s">
        <v>252</v>
      </c>
      <c r="B22" s="78" t="s">
        <v>253</v>
      </c>
      <c r="C22" s="198"/>
      <c r="D22" s="198"/>
      <c r="E22" s="198"/>
      <c r="F22" s="198"/>
      <c r="G22" s="198">
        <v>251</v>
      </c>
    </row>
    <row r="23" spans="1:7" ht="15.75" thickBot="1">
      <c r="A23" s="85" t="s">
        <v>8</v>
      </c>
      <c r="B23" s="82" t="s">
        <v>254</v>
      </c>
      <c r="C23" s="199">
        <f>SUM(C20:C22)</f>
        <v>0</v>
      </c>
      <c r="D23" s="199"/>
      <c r="E23" s="199"/>
      <c r="F23" s="199">
        <f>SUM(F21:F22)</f>
        <v>0</v>
      </c>
      <c r="G23" s="199">
        <f>SUM(G20:G22)</f>
        <v>271</v>
      </c>
    </row>
    <row r="24" spans="1:7" ht="15.75" thickBot="1">
      <c r="A24" s="86" t="s">
        <v>69</v>
      </c>
      <c r="B24" s="87" t="s">
        <v>255</v>
      </c>
      <c r="C24" s="202">
        <f>C19+C23</f>
        <v>13925</v>
      </c>
      <c r="D24" s="202"/>
      <c r="E24" s="202"/>
      <c r="F24" s="203">
        <f>SUM(C24:E24)</f>
        <v>13925</v>
      </c>
      <c r="G24" s="200">
        <f>G19+G23</f>
        <v>13997</v>
      </c>
    </row>
    <row r="25" spans="1:7" ht="15.75" thickBot="1">
      <c r="A25" s="88" t="s">
        <v>40</v>
      </c>
      <c r="B25" s="87" t="s">
        <v>256</v>
      </c>
      <c r="C25" s="202">
        <v>2875</v>
      </c>
      <c r="D25" s="202"/>
      <c r="E25" s="202"/>
      <c r="F25" s="203">
        <f>SUM(C25:E25)</f>
        <v>2875</v>
      </c>
      <c r="G25" s="200">
        <v>2839</v>
      </c>
    </row>
    <row r="26" spans="1:7" ht="15">
      <c r="A26" s="80" t="s">
        <v>257</v>
      </c>
      <c r="B26" s="78" t="s">
        <v>258</v>
      </c>
      <c r="C26" s="119">
        <v>1300</v>
      </c>
      <c r="D26" s="119"/>
      <c r="E26" s="119"/>
      <c r="F26" s="119">
        <f>SUM(C26:E26)</f>
        <v>1300</v>
      </c>
      <c r="G26" s="119">
        <v>1170</v>
      </c>
    </row>
    <row r="27" spans="1:7" ht="15">
      <c r="A27" s="80" t="s">
        <v>259</v>
      </c>
      <c r="B27" s="78" t="s">
        <v>260</v>
      </c>
      <c r="C27" s="77">
        <v>1430</v>
      </c>
      <c r="D27" s="77"/>
      <c r="E27" s="77"/>
      <c r="F27" s="77">
        <f>SUM(C27:E27)</f>
        <v>1430</v>
      </c>
      <c r="G27" s="77">
        <v>3302</v>
      </c>
    </row>
    <row r="28" spans="1:7" ht="15">
      <c r="A28" s="80" t="s">
        <v>261</v>
      </c>
      <c r="B28" s="78" t="s">
        <v>262</v>
      </c>
      <c r="C28" s="77"/>
      <c r="D28" s="77"/>
      <c r="E28" s="77"/>
      <c r="F28" s="77"/>
      <c r="G28" s="77"/>
    </row>
    <row r="29" spans="1:7" ht="15">
      <c r="A29" s="85" t="s">
        <v>9</v>
      </c>
      <c r="B29" s="82" t="s">
        <v>263</v>
      </c>
      <c r="C29" s="83">
        <f>SUM(C26:C28)</f>
        <v>2730</v>
      </c>
      <c r="D29" s="83"/>
      <c r="E29" s="83"/>
      <c r="F29" s="83">
        <f>SUM(F26:F28)</f>
        <v>2730</v>
      </c>
      <c r="G29" s="83">
        <f>SUM(G26:G28)</f>
        <v>4472</v>
      </c>
    </row>
    <row r="30" spans="1:7" ht="15">
      <c r="A30" s="80" t="s">
        <v>264</v>
      </c>
      <c r="B30" s="78" t="s">
        <v>265</v>
      </c>
      <c r="C30" s="77">
        <v>850</v>
      </c>
      <c r="D30" s="77"/>
      <c r="E30" s="77"/>
      <c r="F30" s="77">
        <f>SUM(C30:E30)</f>
        <v>850</v>
      </c>
      <c r="G30" s="77">
        <v>743</v>
      </c>
    </row>
    <row r="31" spans="1:7" ht="15">
      <c r="A31" s="80" t="s">
        <v>266</v>
      </c>
      <c r="B31" s="78" t="s">
        <v>267</v>
      </c>
      <c r="C31" s="77">
        <v>250</v>
      </c>
      <c r="D31" s="77"/>
      <c r="E31" s="77"/>
      <c r="F31" s="77">
        <f>SUM(C31:E31)</f>
        <v>250</v>
      </c>
      <c r="G31" s="77">
        <v>138</v>
      </c>
    </row>
    <row r="32" spans="1:7" ht="15" customHeight="1">
      <c r="A32" s="85" t="s">
        <v>70</v>
      </c>
      <c r="B32" s="82" t="s">
        <v>268</v>
      </c>
      <c r="C32" s="83">
        <f>SUM(C30:C31)</f>
        <v>1100</v>
      </c>
      <c r="D32" s="83"/>
      <c r="E32" s="83"/>
      <c r="F32" s="83">
        <f>SUM(F30:F31)</f>
        <v>1100</v>
      </c>
      <c r="G32" s="83">
        <f>SUM(G30:G31)</f>
        <v>881</v>
      </c>
    </row>
    <row r="33" spans="1:7" ht="15">
      <c r="A33" s="80" t="s">
        <v>269</v>
      </c>
      <c r="B33" s="78" t="s">
        <v>270</v>
      </c>
      <c r="C33" s="77">
        <v>1500</v>
      </c>
      <c r="D33" s="77"/>
      <c r="E33" s="77"/>
      <c r="F33" s="77">
        <f>SUM(C33:E33)</f>
        <v>1500</v>
      </c>
      <c r="G33" s="77">
        <v>1377</v>
      </c>
    </row>
    <row r="34" spans="1:7" ht="15">
      <c r="A34" s="80" t="s">
        <v>271</v>
      </c>
      <c r="B34" s="78" t="s">
        <v>272</v>
      </c>
      <c r="C34" s="77"/>
      <c r="D34" s="77"/>
      <c r="E34" s="77"/>
      <c r="F34" s="77"/>
      <c r="G34" s="77"/>
    </row>
    <row r="35" spans="1:7" ht="15">
      <c r="A35" s="80" t="s">
        <v>41</v>
      </c>
      <c r="B35" s="78" t="s">
        <v>273</v>
      </c>
      <c r="C35" s="77"/>
      <c r="D35" s="77"/>
      <c r="E35" s="77"/>
      <c r="F35" s="77">
        <f>SUM(C35:E35)</f>
        <v>0</v>
      </c>
      <c r="G35" s="77"/>
    </row>
    <row r="36" spans="1:7" ht="15">
      <c r="A36" s="80" t="s">
        <v>274</v>
      </c>
      <c r="B36" s="78" t="s">
        <v>275</v>
      </c>
      <c r="C36" s="77">
        <v>1000</v>
      </c>
      <c r="D36" s="77"/>
      <c r="E36" s="77"/>
      <c r="F36" s="77">
        <f>SUM(C36:E36)</f>
        <v>1000</v>
      </c>
      <c r="G36" s="77">
        <v>1768</v>
      </c>
    </row>
    <row r="37" spans="1:7" ht="15">
      <c r="A37" s="89" t="s">
        <v>42</v>
      </c>
      <c r="B37" s="78" t="s">
        <v>276</v>
      </c>
      <c r="C37" s="77"/>
      <c r="D37" s="77"/>
      <c r="E37" s="77"/>
      <c r="F37" s="77"/>
      <c r="G37" s="77"/>
    </row>
    <row r="38" spans="1:7" ht="15">
      <c r="A38" s="84" t="s">
        <v>277</v>
      </c>
      <c r="B38" s="78" t="s">
        <v>278</v>
      </c>
      <c r="C38" s="77">
        <v>50</v>
      </c>
      <c r="D38" s="77"/>
      <c r="E38" s="77"/>
      <c r="F38" s="77">
        <f>SUM(C38:E38)</f>
        <v>50</v>
      </c>
      <c r="G38" s="77">
        <v>1241</v>
      </c>
    </row>
    <row r="39" spans="1:7" ht="15">
      <c r="A39" s="80" t="s">
        <v>43</v>
      </c>
      <c r="B39" s="78" t="s">
        <v>279</v>
      </c>
      <c r="C39" s="77">
        <v>600</v>
      </c>
      <c r="D39" s="77"/>
      <c r="E39" s="77"/>
      <c r="F39" s="77">
        <f>SUM(C39:E39)</f>
        <v>600</v>
      </c>
      <c r="G39" s="77">
        <v>2202</v>
      </c>
    </row>
    <row r="40" spans="1:7" ht="15">
      <c r="A40" s="85" t="s">
        <v>10</v>
      </c>
      <c r="B40" s="82" t="s">
        <v>280</v>
      </c>
      <c r="C40" s="83">
        <f>SUM(C33:C39)</f>
        <v>3150</v>
      </c>
      <c r="D40" s="83"/>
      <c r="E40" s="83"/>
      <c r="F40" s="83">
        <f>SUM(F33:F39)</f>
        <v>3150</v>
      </c>
      <c r="G40" s="83">
        <f>SUM(G33:G39)</f>
        <v>6588</v>
      </c>
    </row>
    <row r="41" spans="1:7" ht="15">
      <c r="A41" s="80" t="s">
        <v>281</v>
      </c>
      <c r="B41" s="78" t="s">
        <v>282</v>
      </c>
      <c r="C41" s="77">
        <v>150</v>
      </c>
      <c r="D41" s="77"/>
      <c r="E41" s="77"/>
      <c r="F41" s="77">
        <f>SUM(C41:E41)</f>
        <v>150</v>
      </c>
      <c r="G41" s="77">
        <v>118</v>
      </c>
    </row>
    <row r="42" spans="1:7" ht="15">
      <c r="A42" s="80" t="s">
        <v>283</v>
      </c>
      <c r="B42" s="78" t="s">
        <v>284</v>
      </c>
      <c r="C42" s="77"/>
      <c r="D42" s="77"/>
      <c r="E42" s="77"/>
      <c r="F42" s="77"/>
      <c r="G42" s="77"/>
    </row>
    <row r="43" spans="1:7" ht="15">
      <c r="A43" s="85" t="s">
        <v>11</v>
      </c>
      <c r="B43" s="82" t="s">
        <v>285</v>
      </c>
      <c r="C43" s="83">
        <f>SUM(C41:C42)</f>
        <v>150</v>
      </c>
      <c r="D43" s="83"/>
      <c r="E43" s="83"/>
      <c r="F43" s="83">
        <f>SUM(C43:E43)</f>
        <v>150</v>
      </c>
      <c r="G43" s="83">
        <f>SUM(G41:G42)</f>
        <v>118</v>
      </c>
    </row>
    <row r="44" spans="1:7" ht="15">
      <c r="A44" s="80" t="s">
        <v>286</v>
      </c>
      <c r="B44" s="78" t="s">
        <v>287</v>
      </c>
      <c r="C44" s="77">
        <v>1020</v>
      </c>
      <c r="D44" s="77"/>
      <c r="E44" s="77"/>
      <c r="F44" s="77">
        <f>SUM(C44:E44)</f>
        <v>1020</v>
      </c>
      <c r="G44" s="77">
        <v>1981</v>
      </c>
    </row>
    <row r="45" spans="1:7" ht="15">
      <c r="A45" s="80" t="s">
        <v>288</v>
      </c>
      <c r="B45" s="78" t="s">
        <v>289</v>
      </c>
      <c r="C45" s="77"/>
      <c r="D45" s="77"/>
      <c r="E45" s="77"/>
      <c r="F45" s="77"/>
      <c r="G45" s="77">
        <v>3878</v>
      </c>
    </row>
    <row r="46" spans="1:7" ht="15">
      <c r="A46" s="80" t="s">
        <v>44</v>
      </c>
      <c r="B46" s="78" t="s">
        <v>290</v>
      </c>
      <c r="C46" s="77"/>
      <c r="D46" s="77"/>
      <c r="E46" s="77"/>
      <c r="F46" s="77"/>
      <c r="G46" s="77"/>
    </row>
    <row r="47" spans="1:7" ht="15">
      <c r="A47" s="80" t="s">
        <v>45</v>
      </c>
      <c r="B47" s="78" t="s">
        <v>291</v>
      </c>
      <c r="C47" s="77"/>
      <c r="D47" s="77"/>
      <c r="E47" s="77"/>
      <c r="F47" s="77"/>
      <c r="G47" s="77"/>
    </row>
    <row r="48" spans="1:7" ht="15">
      <c r="A48" s="80" t="s">
        <v>292</v>
      </c>
      <c r="B48" s="78" t="s">
        <v>293</v>
      </c>
      <c r="C48" s="77">
        <v>250</v>
      </c>
      <c r="D48" s="77"/>
      <c r="E48" s="77"/>
      <c r="F48" s="77">
        <f>SUM(C48:E48)</f>
        <v>250</v>
      </c>
      <c r="G48" s="77">
        <v>555</v>
      </c>
    </row>
    <row r="49" spans="1:7" ht="15.75" thickBot="1">
      <c r="A49" s="85" t="s">
        <v>12</v>
      </c>
      <c r="B49" s="82" t="s">
        <v>294</v>
      </c>
      <c r="C49" s="114">
        <f>SUM(C44:C48)</f>
        <v>1270</v>
      </c>
      <c r="D49" s="114"/>
      <c r="E49" s="114"/>
      <c r="F49" s="114">
        <f>SUM(C49:E49)</f>
        <v>1270</v>
      </c>
      <c r="G49" s="114">
        <f>SUM(G44:G48)</f>
        <v>6414</v>
      </c>
    </row>
    <row r="50" spans="1:7" ht="15.75" thickBot="1">
      <c r="A50" s="88" t="s">
        <v>13</v>
      </c>
      <c r="B50" s="87" t="s">
        <v>295</v>
      </c>
      <c r="C50" s="204">
        <f>C29+C32+C40+C43+C49</f>
        <v>8400</v>
      </c>
      <c r="D50" s="204"/>
      <c r="E50" s="205"/>
      <c r="F50" s="206">
        <f>SUM(C50:E50)</f>
        <v>8400</v>
      </c>
      <c r="G50" s="201">
        <f>G29+G32+G40+G43+G49</f>
        <v>18473</v>
      </c>
    </row>
    <row r="51" spans="1:7" ht="15">
      <c r="A51" s="90" t="s">
        <v>296</v>
      </c>
      <c r="B51" s="78" t="s">
        <v>297</v>
      </c>
      <c r="C51" s="119"/>
      <c r="D51" s="119"/>
      <c r="E51" s="119"/>
      <c r="F51" s="119"/>
      <c r="G51" s="119"/>
    </row>
    <row r="52" spans="1:7" ht="15">
      <c r="A52" s="90" t="s">
        <v>14</v>
      </c>
      <c r="B52" s="78" t="s">
        <v>298</v>
      </c>
      <c r="C52" s="77"/>
      <c r="D52" s="77"/>
      <c r="E52" s="77"/>
      <c r="F52" s="77"/>
      <c r="G52" s="77"/>
    </row>
    <row r="53" spans="1:7" ht="15">
      <c r="A53" s="91" t="s">
        <v>46</v>
      </c>
      <c r="B53" s="78" t="s">
        <v>299</v>
      </c>
      <c r="C53" s="77"/>
      <c r="D53" s="77"/>
      <c r="E53" s="77"/>
      <c r="F53" s="77"/>
      <c r="G53" s="77"/>
    </row>
    <row r="54" spans="1:7" ht="15">
      <c r="A54" s="91" t="s">
        <v>47</v>
      </c>
      <c r="B54" s="78" t="s">
        <v>300</v>
      </c>
      <c r="C54" s="77"/>
      <c r="D54" s="77"/>
      <c r="E54" s="77"/>
      <c r="F54" s="77"/>
      <c r="G54" s="77"/>
    </row>
    <row r="55" spans="1:7" ht="15">
      <c r="A55" s="91" t="s">
        <v>48</v>
      </c>
      <c r="B55" s="78" t="s">
        <v>301</v>
      </c>
      <c r="C55" s="77"/>
      <c r="D55" s="77"/>
      <c r="E55" s="77"/>
      <c r="F55" s="77"/>
      <c r="G55" s="77"/>
    </row>
    <row r="56" spans="1:7" ht="15">
      <c r="A56" s="90" t="s">
        <v>49</v>
      </c>
      <c r="B56" s="78" t="s">
        <v>302</v>
      </c>
      <c r="C56" s="77"/>
      <c r="D56" s="77"/>
      <c r="E56" s="77"/>
      <c r="F56" s="77"/>
      <c r="G56" s="77"/>
    </row>
    <row r="57" spans="1:7" ht="15">
      <c r="A57" s="90" t="s">
        <v>50</v>
      </c>
      <c r="B57" s="78" t="s">
        <v>303</v>
      </c>
      <c r="C57" s="77"/>
      <c r="D57" s="77"/>
      <c r="E57" s="77"/>
      <c r="F57" s="77"/>
      <c r="G57" s="77"/>
    </row>
    <row r="58" spans="1:7" ht="15">
      <c r="A58" s="90" t="s">
        <v>51</v>
      </c>
      <c r="B58" s="78" t="s">
        <v>304</v>
      </c>
      <c r="C58" s="77"/>
      <c r="D58" s="77"/>
      <c r="E58" s="77"/>
      <c r="F58" s="77"/>
      <c r="G58" s="77"/>
    </row>
    <row r="59" spans="1:7" ht="15">
      <c r="A59" s="92" t="s">
        <v>18</v>
      </c>
      <c r="B59" s="87" t="s">
        <v>305</v>
      </c>
      <c r="C59" s="77"/>
      <c r="D59" s="77"/>
      <c r="E59" s="77"/>
      <c r="F59" s="77"/>
      <c r="G59" s="201"/>
    </row>
    <row r="60" spans="1:7" ht="15">
      <c r="A60" s="93" t="s">
        <v>52</v>
      </c>
      <c r="B60" s="78" t="s">
        <v>306</v>
      </c>
      <c r="C60" s="77"/>
      <c r="D60" s="77"/>
      <c r="E60" s="77"/>
      <c r="F60" s="77"/>
      <c r="G60" s="77"/>
    </row>
    <row r="61" spans="1:7" ht="15">
      <c r="A61" s="93" t="s">
        <v>307</v>
      </c>
      <c r="B61" s="78" t="s">
        <v>308</v>
      </c>
      <c r="C61" s="77"/>
      <c r="D61" s="77"/>
      <c r="E61" s="77"/>
      <c r="F61" s="77"/>
      <c r="G61" s="77"/>
    </row>
    <row r="62" spans="1:7" ht="15">
      <c r="A62" s="93" t="s">
        <v>309</v>
      </c>
      <c r="B62" s="78" t="s">
        <v>310</v>
      </c>
      <c r="C62" s="77"/>
      <c r="D62" s="77"/>
      <c r="E62" s="77"/>
      <c r="F62" s="77"/>
      <c r="G62" s="77"/>
    </row>
    <row r="63" spans="1:7" ht="15">
      <c r="A63" s="93" t="s">
        <v>19</v>
      </c>
      <c r="B63" s="78" t="s">
        <v>311</v>
      </c>
      <c r="C63" s="77"/>
      <c r="D63" s="77"/>
      <c r="E63" s="77"/>
      <c r="F63" s="77"/>
      <c r="G63" s="77"/>
    </row>
    <row r="64" spans="1:7" ht="15">
      <c r="A64" s="93" t="s">
        <v>53</v>
      </c>
      <c r="B64" s="78" t="s">
        <v>312</v>
      </c>
      <c r="C64" s="77"/>
      <c r="D64" s="77"/>
      <c r="E64" s="77"/>
      <c r="F64" s="77"/>
      <c r="G64" s="77"/>
    </row>
    <row r="65" spans="1:7" ht="15">
      <c r="A65" s="93" t="s">
        <v>21</v>
      </c>
      <c r="B65" s="78" t="s">
        <v>313</v>
      </c>
      <c r="C65" s="77"/>
      <c r="D65" s="77"/>
      <c r="E65" s="77"/>
      <c r="F65" s="77"/>
      <c r="G65" s="77"/>
    </row>
    <row r="66" spans="1:7" ht="15">
      <c r="A66" s="93" t="s">
        <v>54</v>
      </c>
      <c r="B66" s="78" t="s">
        <v>314</v>
      </c>
      <c r="C66" s="77"/>
      <c r="D66" s="77"/>
      <c r="E66" s="77"/>
      <c r="F66" s="77"/>
      <c r="G66" s="77"/>
    </row>
    <row r="67" spans="1:7" ht="15">
      <c r="A67" s="93" t="s">
        <v>55</v>
      </c>
      <c r="B67" s="78" t="s">
        <v>315</v>
      </c>
      <c r="C67" s="77"/>
      <c r="D67" s="77"/>
      <c r="E67" s="77"/>
      <c r="F67" s="77"/>
      <c r="G67" s="77"/>
    </row>
    <row r="68" spans="1:7" ht="15">
      <c r="A68" s="93" t="s">
        <v>316</v>
      </c>
      <c r="B68" s="78" t="s">
        <v>317</v>
      </c>
      <c r="C68" s="77"/>
      <c r="D68" s="77"/>
      <c r="E68" s="77"/>
      <c r="F68" s="77"/>
      <c r="G68" s="77"/>
    </row>
    <row r="69" spans="1:7" ht="15">
      <c r="A69" s="94" t="s">
        <v>318</v>
      </c>
      <c r="B69" s="78" t="s">
        <v>319</v>
      </c>
      <c r="C69" s="77"/>
      <c r="D69" s="77"/>
      <c r="E69" s="77"/>
      <c r="F69" s="77"/>
      <c r="G69" s="77"/>
    </row>
    <row r="70" spans="1:7" ht="15">
      <c r="A70" s="93" t="s">
        <v>56</v>
      </c>
      <c r="B70" s="78" t="s">
        <v>320</v>
      </c>
      <c r="C70" s="77"/>
      <c r="D70" s="77"/>
      <c r="E70" s="77"/>
      <c r="F70" s="77"/>
      <c r="G70" s="77"/>
    </row>
    <row r="71" spans="1:7" ht="15">
      <c r="A71" s="94" t="s">
        <v>190</v>
      </c>
      <c r="B71" s="78" t="s">
        <v>321</v>
      </c>
      <c r="C71" s="77"/>
      <c r="D71" s="77"/>
      <c r="E71" s="77"/>
      <c r="F71" s="77"/>
      <c r="G71" s="77"/>
    </row>
    <row r="72" spans="1:7" ht="15">
      <c r="A72" s="94" t="s">
        <v>191</v>
      </c>
      <c r="B72" s="78" t="s">
        <v>321</v>
      </c>
      <c r="C72" s="77"/>
      <c r="D72" s="77"/>
      <c r="E72" s="77"/>
      <c r="F72" s="77"/>
      <c r="G72" s="77"/>
    </row>
    <row r="73" spans="1:7" ht="15">
      <c r="A73" s="92" t="s">
        <v>24</v>
      </c>
      <c r="B73" s="87" t="s">
        <v>322</v>
      </c>
      <c r="C73" s="77"/>
      <c r="D73" s="77"/>
      <c r="E73" s="77"/>
      <c r="F73" s="77"/>
      <c r="G73" s="201"/>
    </row>
    <row r="74" spans="1:7" ht="15.75">
      <c r="A74" s="95" t="s">
        <v>139</v>
      </c>
      <c r="B74" s="87"/>
      <c r="C74" s="83">
        <f>C24+C25+C50+C59+C73</f>
        <v>25200</v>
      </c>
      <c r="D74" s="83"/>
      <c r="E74" s="83"/>
      <c r="F74" s="83">
        <f>SUM(C74:E74)</f>
        <v>25200</v>
      </c>
      <c r="G74" s="83">
        <f>G24+G25+G50+G59+G73</f>
        <v>35309</v>
      </c>
    </row>
    <row r="75" spans="1:7" ht="15">
      <c r="A75" s="96" t="s">
        <v>323</v>
      </c>
      <c r="B75" s="78" t="s">
        <v>324</v>
      </c>
      <c r="C75" s="77"/>
      <c r="D75" s="77"/>
      <c r="E75" s="77"/>
      <c r="F75" s="77"/>
      <c r="G75" s="77"/>
    </row>
    <row r="76" spans="1:7" ht="15">
      <c r="A76" s="96" t="s">
        <v>57</v>
      </c>
      <c r="B76" s="78" t="s">
        <v>325</v>
      </c>
      <c r="C76" s="77"/>
      <c r="D76" s="77"/>
      <c r="E76" s="77"/>
      <c r="F76" s="77"/>
      <c r="G76" s="77"/>
    </row>
    <row r="77" spans="1:7" ht="15">
      <c r="A77" s="96" t="s">
        <v>326</v>
      </c>
      <c r="B77" s="78" t="s">
        <v>327</v>
      </c>
      <c r="C77" s="77"/>
      <c r="D77" s="77"/>
      <c r="E77" s="77"/>
      <c r="F77" s="77"/>
      <c r="G77" s="77">
        <v>622</v>
      </c>
    </row>
    <row r="78" spans="1:7" ht="15">
      <c r="A78" s="96" t="s">
        <v>328</v>
      </c>
      <c r="B78" s="78" t="s">
        <v>329</v>
      </c>
      <c r="C78" s="77"/>
      <c r="D78" s="77"/>
      <c r="E78" s="77"/>
      <c r="F78" s="77"/>
      <c r="G78" s="77">
        <v>709</v>
      </c>
    </row>
    <row r="79" spans="1:7" ht="15">
      <c r="A79" s="84" t="s">
        <v>330</v>
      </c>
      <c r="B79" s="78" t="s">
        <v>331</v>
      </c>
      <c r="C79" s="77"/>
      <c r="D79" s="77"/>
      <c r="E79" s="77"/>
      <c r="F79" s="77"/>
      <c r="G79" s="77"/>
    </row>
    <row r="80" spans="1:7" ht="15">
      <c r="A80" s="84" t="s">
        <v>332</v>
      </c>
      <c r="B80" s="78" t="s">
        <v>333</v>
      </c>
      <c r="C80" s="77"/>
      <c r="D80" s="77"/>
      <c r="E80" s="77"/>
      <c r="F80" s="77"/>
      <c r="G80" s="77"/>
    </row>
    <row r="81" spans="1:7" ht="15">
      <c r="A81" s="84" t="s">
        <v>334</v>
      </c>
      <c r="B81" s="78" t="s">
        <v>335</v>
      </c>
      <c r="C81" s="77"/>
      <c r="D81" s="77"/>
      <c r="E81" s="77"/>
      <c r="F81" s="77"/>
      <c r="G81" s="77">
        <v>359</v>
      </c>
    </row>
    <row r="82" spans="1:7" ht="15">
      <c r="A82" s="97" t="s">
        <v>26</v>
      </c>
      <c r="B82" s="87" t="s">
        <v>336</v>
      </c>
      <c r="C82" s="77"/>
      <c r="D82" s="77"/>
      <c r="E82" s="77"/>
      <c r="F82" s="77"/>
      <c r="G82" s="83">
        <f>SUM(G75:G81)</f>
        <v>1690</v>
      </c>
    </row>
    <row r="83" spans="1:7" ht="15">
      <c r="A83" s="90" t="s">
        <v>337</v>
      </c>
      <c r="B83" s="78" t="s">
        <v>338</v>
      </c>
      <c r="C83" s="77"/>
      <c r="D83" s="77"/>
      <c r="E83" s="77"/>
      <c r="F83" s="77"/>
      <c r="G83" s="77"/>
    </row>
    <row r="84" spans="1:7" ht="15">
      <c r="A84" s="90" t="s">
        <v>339</v>
      </c>
      <c r="B84" s="78" t="s">
        <v>340</v>
      </c>
      <c r="C84" s="77"/>
      <c r="D84" s="77"/>
      <c r="E84" s="77"/>
      <c r="F84" s="77"/>
      <c r="G84" s="77"/>
    </row>
    <row r="85" spans="1:7" ht="15">
      <c r="A85" s="90" t="s">
        <v>341</v>
      </c>
      <c r="B85" s="78" t="s">
        <v>342</v>
      </c>
      <c r="C85" s="77"/>
      <c r="D85" s="77"/>
      <c r="E85" s="77"/>
      <c r="F85" s="77"/>
      <c r="G85" s="77"/>
    </row>
    <row r="86" spans="1:7" ht="15">
      <c r="A86" s="90" t="s">
        <v>343</v>
      </c>
      <c r="B86" s="78" t="s">
        <v>344</v>
      </c>
      <c r="C86" s="77"/>
      <c r="D86" s="77"/>
      <c r="E86" s="77"/>
      <c r="F86" s="77"/>
      <c r="G86" s="77"/>
    </row>
    <row r="87" spans="1:7" ht="15">
      <c r="A87" s="92" t="s">
        <v>27</v>
      </c>
      <c r="B87" s="87" t="s">
        <v>345</v>
      </c>
      <c r="C87" s="77"/>
      <c r="D87" s="77"/>
      <c r="E87" s="77"/>
      <c r="F87" s="77"/>
      <c r="G87" s="83">
        <f>SUM(G83:G86)</f>
        <v>0</v>
      </c>
    </row>
    <row r="88" spans="1:7" ht="15">
      <c r="A88" s="90" t="s">
        <v>346</v>
      </c>
      <c r="B88" s="78" t="s">
        <v>347</v>
      </c>
      <c r="C88" s="77"/>
      <c r="D88" s="77"/>
      <c r="E88" s="77"/>
      <c r="F88" s="77"/>
      <c r="G88" s="77"/>
    </row>
    <row r="89" spans="1:7" ht="15">
      <c r="A89" s="90" t="s">
        <v>58</v>
      </c>
      <c r="B89" s="78" t="s">
        <v>348</v>
      </c>
      <c r="C89" s="77"/>
      <c r="D89" s="77"/>
      <c r="E89" s="77"/>
      <c r="F89" s="77"/>
      <c r="G89" s="77"/>
    </row>
    <row r="90" spans="1:7" ht="15">
      <c r="A90" s="90" t="s">
        <v>59</v>
      </c>
      <c r="B90" s="78" t="s">
        <v>349</v>
      </c>
      <c r="C90" s="77"/>
      <c r="D90" s="77"/>
      <c r="E90" s="77"/>
      <c r="F90" s="77"/>
      <c r="G90" s="77"/>
    </row>
    <row r="91" spans="1:7" ht="15">
      <c r="A91" s="90" t="s">
        <v>60</v>
      </c>
      <c r="B91" s="78" t="s">
        <v>350</v>
      </c>
      <c r="C91" s="77"/>
      <c r="D91" s="77"/>
      <c r="E91" s="77"/>
      <c r="F91" s="77"/>
      <c r="G91" s="77"/>
    </row>
    <row r="92" spans="1:7" ht="15">
      <c r="A92" s="90" t="s">
        <v>61</v>
      </c>
      <c r="B92" s="78" t="s">
        <v>351</v>
      </c>
      <c r="C92" s="77"/>
      <c r="D92" s="77"/>
      <c r="E92" s="77"/>
      <c r="F92" s="77"/>
      <c r="G92" s="77"/>
    </row>
    <row r="93" spans="1:7" ht="15">
      <c r="A93" s="90" t="s">
        <v>62</v>
      </c>
      <c r="B93" s="78" t="s">
        <v>352</v>
      </c>
      <c r="C93" s="77"/>
      <c r="D93" s="77"/>
      <c r="E93" s="77"/>
      <c r="F93" s="77"/>
      <c r="G93" s="77"/>
    </row>
    <row r="94" spans="1:7" ht="15">
      <c r="A94" s="90" t="s">
        <v>353</v>
      </c>
      <c r="B94" s="78" t="s">
        <v>354</v>
      </c>
      <c r="C94" s="77"/>
      <c r="D94" s="77"/>
      <c r="E94" s="77"/>
      <c r="F94" s="77"/>
      <c r="G94" s="77"/>
    </row>
    <row r="95" spans="1:7" ht="15">
      <c r="A95" s="90" t="s">
        <v>63</v>
      </c>
      <c r="B95" s="78" t="s">
        <v>355</v>
      </c>
      <c r="C95" s="77"/>
      <c r="D95" s="77"/>
      <c r="E95" s="77"/>
      <c r="F95" s="77"/>
      <c r="G95" s="77"/>
    </row>
    <row r="96" spans="1:7" ht="15">
      <c r="A96" s="92" t="s">
        <v>28</v>
      </c>
      <c r="B96" s="87" t="s">
        <v>356</v>
      </c>
      <c r="C96" s="77"/>
      <c r="D96" s="77"/>
      <c r="E96" s="77"/>
      <c r="F96" s="77"/>
      <c r="G96" s="77"/>
    </row>
    <row r="97" spans="1:7" ht="15.75">
      <c r="A97" s="95" t="s">
        <v>138</v>
      </c>
      <c r="B97" s="87"/>
      <c r="C97" s="77"/>
      <c r="D97" s="77"/>
      <c r="E97" s="77"/>
      <c r="F97" s="77"/>
      <c r="G97" s="83">
        <f>G82+G87+G96</f>
        <v>1690</v>
      </c>
    </row>
    <row r="98" spans="1:7" ht="15.75">
      <c r="A98" s="98" t="s">
        <v>71</v>
      </c>
      <c r="B98" s="99" t="s">
        <v>357</v>
      </c>
      <c r="C98" s="83">
        <f>SUM(C74:C97)</f>
        <v>25200</v>
      </c>
      <c r="D98" s="83"/>
      <c r="E98" s="83"/>
      <c r="F98" s="83">
        <f>SUM(C98:E98)</f>
        <v>25200</v>
      </c>
      <c r="G98" s="83">
        <f>G74+G97</f>
        <v>36999</v>
      </c>
    </row>
    <row r="99" spans="1:25" ht="15">
      <c r="A99" s="90" t="s">
        <v>64</v>
      </c>
      <c r="B99" s="80" t="s">
        <v>358</v>
      </c>
      <c r="C99" s="90"/>
      <c r="D99" s="90"/>
      <c r="E99" s="90"/>
      <c r="F99" s="90"/>
      <c r="G99" s="9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101"/>
    </row>
    <row r="100" spans="1:25" ht="15">
      <c r="A100" s="90" t="s">
        <v>359</v>
      </c>
      <c r="B100" s="80" t="s">
        <v>360</v>
      </c>
      <c r="C100" s="90"/>
      <c r="D100" s="90"/>
      <c r="E100" s="90"/>
      <c r="F100" s="90"/>
      <c r="G100" s="9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1"/>
      <c r="Y100" s="101"/>
    </row>
    <row r="101" spans="1:25" ht="15">
      <c r="A101" s="90" t="s">
        <v>65</v>
      </c>
      <c r="B101" s="80" t="s">
        <v>361</v>
      </c>
      <c r="C101" s="90"/>
      <c r="D101" s="90"/>
      <c r="E101" s="90"/>
      <c r="F101" s="90"/>
      <c r="G101" s="9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1"/>
      <c r="Y101" s="101"/>
    </row>
    <row r="102" spans="1:25" ht="15">
      <c r="A102" s="102" t="s">
        <v>33</v>
      </c>
      <c r="B102" s="85" t="s">
        <v>362</v>
      </c>
      <c r="C102" s="102"/>
      <c r="D102" s="102"/>
      <c r="E102" s="102"/>
      <c r="F102" s="102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1"/>
      <c r="Y102" s="101"/>
    </row>
    <row r="103" spans="1:25" ht="15">
      <c r="A103" s="104" t="s">
        <v>66</v>
      </c>
      <c r="B103" s="80" t="s">
        <v>363</v>
      </c>
      <c r="C103" s="104"/>
      <c r="D103" s="104"/>
      <c r="E103" s="104"/>
      <c r="F103" s="104"/>
      <c r="G103" s="104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1"/>
      <c r="Y103" s="101"/>
    </row>
    <row r="104" spans="1:25" ht="15">
      <c r="A104" s="104" t="s">
        <v>36</v>
      </c>
      <c r="B104" s="80" t="s">
        <v>364</v>
      </c>
      <c r="C104" s="104"/>
      <c r="D104" s="104"/>
      <c r="E104" s="104"/>
      <c r="F104" s="104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1"/>
      <c r="Y104" s="101"/>
    </row>
    <row r="105" spans="1:25" ht="15">
      <c r="A105" s="90" t="s">
        <v>365</v>
      </c>
      <c r="B105" s="80" t="s">
        <v>366</v>
      </c>
      <c r="C105" s="90"/>
      <c r="D105" s="90"/>
      <c r="E105" s="90"/>
      <c r="F105" s="90"/>
      <c r="G105" s="9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101"/>
    </row>
    <row r="106" spans="1:25" ht="15">
      <c r="A106" s="90" t="s">
        <v>67</v>
      </c>
      <c r="B106" s="80" t="s">
        <v>367</v>
      </c>
      <c r="C106" s="90"/>
      <c r="D106" s="90"/>
      <c r="E106" s="90"/>
      <c r="F106" s="90"/>
      <c r="G106" s="9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  <c r="Y106" s="101"/>
    </row>
    <row r="107" spans="1:25" ht="15">
      <c r="A107" s="106" t="s">
        <v>34</v>
      </c>
      <c r="B107" s="85" t="s">
        <v>368</v>
      </c>
      <c r="C107" s="106"/>
      <c r="D107" s="106"/>
      <c r="E107" s="106"/>
      <c r="F107" s="106"/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1"/>
      <c r="Y107" s="101"/>
    </row>
    <row r="108" spans="1:25" ht="15">
      <c r="A108" s="104" t="s">
        <v>369</v>
      </c>
      <c r="B108" s="80" t="s">
        <v>370</v>
      </c>
      <c r="C108" s="104"/>
      <c r="D108" s="104"/>
      <c r="E108" s="104"/>
      <c r="F108" s="104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1"/>
      <c r="Y108" s="101"/>
    </row>
    <row r="109" spans="1:25" ht="15">
      <c r="A109" s="104" t="s">
        <v>371</v>
      </c>
      <c r="B109" s="80" t="s">
        <v>372</v>
      </c>
      <c r="C109" s="104"/>
      <c r="D109" s="104"/>
      <c r="E109" s="104"/>
      <c r="F109" s="104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1"/>
      <c r="Y109" s="101"/>
    </row>
    <row r="110" spans="1:25" ht="15">
      <c r="A110" s="106" t="s">
        <v>373</v>
      </c>
      <c r="B110" s="85" t="s">
        <v>374</v>
      </c>
      <c r="C110" s="104"/>
      <c r="D110" s="104"/>
      <c r="E110" s="104"/>
      <c r="F110" s="104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1"/>
      <c r="Y110" s="101"/>
    </row>
    <row r="111" spans="1:25" ht="15">
      <c r="A111" s="104" t="s">
        <v>375</v>
      </c>
      <c r="B111" s="80" t="s">
        <v>376</v>
      </c>
      <c r="C111" s="104"/>
      <c r="D111" s="104"/>
      <c r="E111" s="104"/>
      <c r="F111" s="104"/>
      <c r="G111" s="104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1"/>
      <c r="Y111" s="101"/>
    </row>
    <row r="112" spans="1:25" ht="15">
      <c r="A112" s="104" t="s">
        <v>377</v>
      </c>
      <c r="B112" s="80" t="s">
        <v>378</v>
      </c>
      <c r="C112" s="104"/>
      <c r="D112" s="104"/>
      <c r="E112" s="104"/>
      <c r="F112" s="104"/>
      <c r="G112" s="104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1"/>
      <c r="Y112" s="101"/>
    </row>
    <row r="113" spans="1:25" ht="15">
      <c r="A113" s="104" t="s">
        <v>379</v>
      </c>
      <c r="B113" s="80" t="s">
        <v>380</v>
      </c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1"/>
      <c r="Y113" s="101"/>
    </row>
    <row r="114" spans="1:25" ht="15">
      <c r="A114" s="108" t="s">
        <v>35</v>
      </c>
      <c r="B114" s="88" t="s">
        <v>381</v>
      </c>
      <c r="C114" s="106"/>
      <c r="D114" s="106"/>
      <c r="E114" s="106"/>
      <c r="F114" s="106"/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1"/>
      <c r="Y114" s="101"/>
    </row>
    <row r="115" spans="1:25" ht="15">
      <c r="A115" s="104" t="s">
        <v>382</v>
      </c>
      <c r="B115" s="80" t="s">
        <v>383</v>
      </c>
      <c r="C115" s="104"/>
      <c r="D115" s="104"/>
      <c r="E115" s="104"/>
      <c r="F115" s="104"/>
      <c r="G115" s="104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1"/>
      <c r="Y115" s="101"/>
    </row>
    <row r="116" spans="1:25" ht="15">
      <c r="A116" s="90" t="s">
        <v>384</v>
      </c>
      <c r="B116" s="80" t="s">
        <v>385</v>
      </c>
      <c r="C116" s="90"/>
      <c r="D116" s="90"/>
      <c r="E116" s="90"/>
      <c r="F116" s="90"/>
      <c r="G116" s="9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1"/>
      <c r="Y116" s="101"/>
    </row>
    <row r="117" spans="1:25" ht="15">
      <c r="A117" s="104" t="s">
        <v>68</v>
      </c>
      <c r="B117" s="80" t="s">
        <v>386</v>
      </c>
      <c r="C117" s="104"/>
      <c r="D117" s="104"/>
      <c r="E117" s="104"/>
      <c r="F117" s="104"/>
      <c r="G117" s="104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1"/>
      <c r="Y117" s="101"/>
    </row>
    <row r="118" spans="1:25" ht="15">
      <c r="A118" s="104" t="s">
        <v>37</v>
      </c>
      <c r="B118" s="80" t="s">
        <v>387</v>
      </c>
      <c r="C118" s="104"/>
      <c r="D118" s="104"/>
      <c r="E118" s="104"/>
      <c r="F118" s="104"/>
      <c r="G118" s="104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1"/>
      <c r="Y118" s="101"/>
    </row>
    <row r="119" spans="1:25" ht="15">
      <c r="A119" s="108" t="s">
        <v>38</v>
      </c>
      <c r="B119" s="88" t="s">
        <v>388</v>
      </c>
      <c r="C119" s="106"/>
      <c r="D119" s="106"/>
      <c r="E119" s="106"/>
      <c r="F119" s="106"/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1"/>
      <c r="Y119" s="101"/>
    </row>
    <row r="120" spans="1:25" ht="15">
      <c r="A120" s="90" t="s">
        <v>389</v>
      </c>
      <c r="B120" s="80" t="s">
        <v>390</v>
      </c>
      <c r="C120" s="90"/>
      <c r="D120" s="90"/>
      <c r="E120" s="90"/>
      <c r="F120" s="90"/>
      <c r="G120" s="9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1"/>
      <c r="Y120" s="101"/>
    </row>
    <row r="121" spans="1:25" ht="15.75">
      <c r="A121" s="109" t="s">
        <v>72</v>
      </c>
      <c r="B121" s="110" t="s">
        <v>391</v>
      </c>
      <c r="C121" s="106"/>
      <c r="D121" s="106"/>
      <c r="E121" s="106"/>
      <c r="F121" s="106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1"/>
      <c r="Y121" s="101"/>
    </row>
    <row r="122" spans="1:25" ht="15.75">
      <c r="A122" s="111" t="s">
        <v>108</v>
      </c>
      <c r="B122" s="112"/>
      <c r="C122" s="83">
        <f>SUM(C98:C121)</f>
        <v>25200</v>
      </c>
      <c r="D122" s="83"/>
      <c r="E122" s="83"/>
      <c r="F122" s="83">
        <f>SUM(C122:E122)</f>
        <v>25200</v>
      </c>
      <c r="G122" s="83">
        <f>SUM(G98:G121)</f>
        <v>36999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2:25" ht="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2:25" ht="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2:25" ht="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2:25" ht="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2:25" ht="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2:25" ht="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2:25" ht="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2:25" ht="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2:25" ht="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2:25" ht="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2:25" ht="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2:25" ht="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2:25" ht="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2:25" ht="1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2:25" ht="1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2:25" ht="1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2:25" ht="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2:25" ht="1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2:25" ht="1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2:25" ht="1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2:25" ht="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2:25" ht="1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2:25" ht="1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2:25" ht="1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2:25" ht="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2:25" ht="1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2:25" ht="1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2:25" ht="1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2:25" ht="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2:25" ht="1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2:25" ht="1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2:25" ht="1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2:25" ht="1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2:25" ht="1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2:25" ht="1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2:25" ht="1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2:25" ht="1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2:25" ht="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2:25" ht="1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2:25" ht="1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2:25" ht="1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2:25" ht="1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spans="2:25" ht="1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spans="2:25" ht="1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2:25" ht="1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spans="2:25" ht="1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spans="2:25" ht="1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spans="2:25" ht="1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spans="2:25" ht="1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</sheetData>
  <sheetProtection/>
  <mergeCells count="4">
    <mergeCell ref="A1:F1"/>
    <mergeCell ref="A2:F2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22">
      <selection activeCell="K11" sqref="K11"/>
    </sheetView>
  </sheetViews>
  <sheetFormatPr defaultColWidth="9.140625" defaultRowHeight="15"/>
  <cols>
    <col min="1" max="1" width="105.140625" style="73" customWidth="1"/>
    <col min="2" max="2" width="9.140625" style="73" customWidth="1"/>
    <col min="3" max="3" width="14.8515625" style="73" customWidth="1"/>
    <col min="4" max="4" width="12.7109375" style="73" customWidth="1"/>
    <col min="5" max="5" width="11.00390625" style="73" customWidth="1"/>
    <col min="6" max="7" width="12.7109375" style="73" customWidth="1"/>
    <col min="8" max="16384" width="9.140625" style="73" customWidth="1"/>
  </cols>
  <sheetData>
    <row r="1" spans="1:6" ht="20.25" customHeight="1">
      <c r="A1" s="223" t="s">
        <v>589</v>
      </c>
      <c r="B1" s="224"/>
      <c r="C1" s="224"/>
      <c r="D1" s="224"/>
      <c r="E1" s="224"/>
      <c r="F1" s="225"/>
    </row>
    <row r="2" spans="1:6" ht="19.5" customHeight="1">
      <c r="A2" s="226" t="s">
        <v>137</v>
      </c>
      <c r="B2" s="224"/>
      <c r="C2" s="224"/>
      <c r="D2" s="224"/>
      <c r="E2" s="224"/>
      <c r="F2" s="225"/>
    </row>
    <row r="3" ht="18">
      <c r="A3" s="70"/>
    </row>
    <row r="4" spans="1:6" ht="15">
      <c r="A4" s="71" t="s">
        <v>500</v>
      </c>
      <c r="E4" s="218" t="s">
        <v>556</v>
      </c>
      <c r="F4" s="218"/>
    </row>
    <row r="5" spans="1:7" ht="60">
      <c r="A5" s="72" t="s">
        <v>220</v>
      </c>
      <c r="B5" s="74" t="s">
        <v>221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>
      <c r="A6" s="75" t="s">
        <v>222</v>
      </c>
      <c r="B6" s="76" t="s">
        <v>223</v>
      </c>
      <c r="C6" s="198">
        <v>11177</v>
      </c>
      <c r="D6" s="198"/>
      <c r="E6" s="198"/>
      <c r="F6" s="198">
        <f>SUM(C6:E6)</f>
        <v>11177</v>
      </c>
      <c r="G6" s="198">
        <v>12033</v>
      </c>
    </row>
    <row r="7" spans="1:7" ht="15">
      <c r="A7" s="75" t="s">
        <v>224</v>
      </c>
      <c r="B7" s="78" t="s">
        <v>225</v>
      </c>
      <c r="C7" s="198"/>
      <c r="D7" s="198"/>
      <c r="E7" s="198"/>
      <c r="F7" s="198"/>
      <c r="G7" s="198"/>
    </row>
    <row r="8" spans="1:7" ht="15">
      <c r="A8" s="75" t="s">
        <v>226</v>
      </c>
      <c r="B8" s="78" t="s">
        <v>227</v>
      </c>
      <c r="C8" s="198"/>
      <c r="D8" s="198"/>
      <c r="E8" s="198"/>
      <c r="F8" s="198"/>
      <c r="G8" s="198"/>
    </row>
    <row r="9" spans="1:7" ht="15">
      <c r="A9" s="79" t="s">
        <v>228</v>
      </c>
      <c r="B9" s="78" t="s">
        <v>229</v>
      </c>
      <c r="C9" s="198"/>
      <c r="D9" s="198"/>
      <c r="E9" s="198"/>
      <c r="F9" s="198"/>
      <c r="G9" s="198"/>
    </row>
    <row r="10" spans="1:7" ht="15">
      <c r="A10" s="79" t="s">
        <v>230</v>
      </c>
      <c r="B10" s="78" t="s">
        <v>231</v>
      </c>
      <c r="C10" s="198"/>
      <c r="D10" s="198"/>
      <c r="E10" s="198"/>
      <c r="F10" s="198"/>
      <c r="G10" s="198"/>
    </row>
    <row r="11" spans="1:7" ht="15">
      <c r="A11" s="79" t="s">
        <v>232</v>
      </c>
      <c r="B11" s="78" t="s">
        <v>233</v>
      </c>
      <c r="C11" s="198">
        <v>183</v>
      </c>
      <c r="D11" s="198"/>
      <c r="E11" s="198"/>
      <c r="F11" s="198">
        <f>SUM(C11:E11)</f>
        <v>183</v>
      </c>
      <c r="G11" s="198">
        <v>183</v>
      </c>
    </row>
    <row r="12" spans="1:7" ht="15">
      <c r="A12" s="79" t="s">
        <v>234</v>
      </c>
      <c r="B12" s="78" t="s">
        <v>235</v>
      </c>
      <c r="C12" s="198">
        <v>400</v>
      </c>
      <c r="D12" s="198"/>
      <c r="E12" s="198"/>
      <c r="F12" s="198">
        <f>SUM(C12:E12)</f>
        <v>400</v>
      </c>
      <c r="G12" s="198">
        <v>520</v>
      </c>
    </row>
    <row r="13" spans="1:7" ht="15">
      <c r="A13" s="79" t="s">
        <v>236</v>
      </c>
      <c r="B13" s="78" t="s">
        <v>237</v>
      </c>
      <c r="C13" s="198"/>
      <c r="D13" s="198"/>
      <c r="E13" s="198"/>
      <c r="F13" s="198"/>
      <c r="G13" s="198"/>
    </row>
    <row r="14" spans="1:7" ht="15">
      <c r="A14" s="80" t="s">
        <v>238</v>
      </c>
      <c r="B14" s="78" t="s">
        <v>239</v>
      </c>
      <c r="C14" s="198">
        <v>150</v>
      </c>
      <c r="D14" s="198"/>
      <c r="E14" s="198"/>
      <c r="F14" s="198">
        <f>SUM(C14:E14)</f>
        <v>150</v>
      </c>
      <c r="G14" s="198">
        <v>147</v>
      </c>
    </row>
    <row r="15" spans="1:7" ht="15">
      <c r="A15" s="80" t="s">
        <v>240</v>
      </c>
      <c r="B15" s="78" t="s">
        <v>241</v>
      </c>
      <c r="C15" s="198"/>
      <c r="D15" s="198"/>
      <c r="E15" s="198"/>
      <c r="F15" s="198"/>
      <c r="G15" s="198"/>
    </row>
    <row r="16" spans="1:7" ht="15">
      <c r="A16" s="80" t="s">
        <v>242</v>
      </c>
      <c r="B16" s="78" t="s">
        <v>243</v>
      </c>
      <c r="C16" s="198"/>
      <c r="D16" s="198"/>
      <c r="E16" s="198"/>
      <c r="F16" s="198"/>
      <c r="G16" s="198"/>
    </row>
    <row r="17" spans="1:7" ht="15">
      <c r="A17" s="80" t="s">
        <v>244</v>
      </c>
      <c r="B17" s="78" t="s">
        <v>245</v>
      </c>
      <c r="C17" s="198"/>
      <c r="D17" s="198"/>
      <c r="E17" s="198"/>
      <c r="F17" s="198"/>
      <c r="G17" s="198"/>
    </row>
    <row r="18" spans="1:7" ht="15">
      <c r="A18" s="80" t="s">
        <v>39</v>
      </c>
      <c r="B18" s="78" t="s">
        <v>246</v>
      </c>
      <c r="C18" s="198">
        <v>162</v>
      </c>
      <c r="D18" s="198"/>
      <c r="E18" s="198"/>
      <c r="F18" s="198">
        <f>SUM(C18:E18)</f>
        <v>162</v>
      </c>
      <c r="G18" s="198">
        <v>168</v>
      </c>
    </row>
    <row r="19" spans="1:7" ht="15">
      <c r="A19" s="81" t="s">
        <v>7</v>
      </c>
      <c r="B19" s="82" t="s">
        <v>247</v>
      </c>
      <c r="C19" s="197">
        <f>SUM(C6:C18)</f>
        <v>12072</v>
      </c>
      <c r="D19" s="197"/>
      <c r="E19" s="197"/>
      <c r="F19" s="197">
        <f>SUM(F6:F18)</f>
        <v>12072</v>
      </c>
      <c r="G19" s="197">
        <f>SUM(G6:G18)</f>
        <v>13051</v>
      </c>
    </row>
    <row r="20" spans="1:7" ht="15">
      <c r="A20" s="80" t="s">
        <v>248</v>
      </c>
      <c r="B20" s="78" t="s">
        <v>249</v>
      </c>
      <c r="C20" s="198"/>
      <c r="D20" s="198"/>
      <c r="E20" s="198"/>
      <c r="F20" s="198"/>
      <c r="G20" s="198"/>
    </row>
    <row r="21" spans="1:7" ht="15">
      <c r="A21" s="80" t="s">
        <v>250</v>
      </c>
      <c r="B21" s="78" t="s">
        <v>251</v>
      </c>
      <c r="C21" s="198">
        <v>1420</v>
      </c>
      <c r="D21" s="198"/>
      <c r="E21" s="198"/>
      <c r="F21" s="198">
        <f>SUM(C21:E21)</f>
        <v>1420</v>
      </c>
      <c r="G21" s="198">
        <v>2505</v>
      </c>
    </row>
    <row r="22" spans="1:7" ht="15">
      <c r="A22" s="84" t="s">
        <v>252</v>
      </c>
      <c r="B22" s="78" t="s">
        <v>253</v>
      </c>
      <c r="C22" s="198">
        <v>1530</v>
      </c>
      <c r="D22" s="198"/>
      <c r="E22" s="198"/>
      <c r="F22" s="198">
        <f>SUM(C22:E22)</f>
        <v>1530</v>
      </c>
      <c r="G22" s="198">
        <v>3930</v>
      </c>
    </row>
    <row r="23" spans="1:7" ht="15.75" thickBot="1">
      <c r="A23" s="85" t="s">
        <v>8</v>
      </c>
      <c r="B23" s="82" t="s">
        <v>254</v>
      </c>
      <c r="C23" s="199">
        <f>SUM(C20:C22)</f>
        <v>2950</v>
      </c>
      <c r="D23" s="199"/>
      <c r="E23" s="199"/>
      <c r="F23" s="199">
        <f>SUM(F21:F22)</f>
        <v>2950</v>
      </c>
      <c r="G23" s="199">
        <f>SUM(G20:G22)</f>
        <v>6435</v>
      </c>
    </row>
    <row r="24" spans="1:7" ht="15.75" thickBot="1">
      <c r="A24" s="86" t="s">
        <v>69</v>
      </c>
      <c r="B24" s="87" t="s">
        <v>255</v>
      </c>
      <c r="C24" s="202">
        <f>C19+C23</f>
        <v>15022</v>
      </c>
      <c r="D24" s="202"/>
      <c r="E24" s="202"/>
      <c r="F24" s="203">
        <f>SUM(C24:E24)</f>
        <v>15022</v>
      </c>
      <c r="G24" s="200">
        <f>G19+G23</f>
        <v>19486</v>
      </c>
    </row>
    <row r="25" spans="1:7" ht="15.75" thickBot="1">
      <c r="A25" s="88" t="s">
        <v>40</v>
      </c>
      <c r="B25" s="87" t="s">
        <v>256</v>
      </c>
      <c r="C25" s="202">
        <v>2957</v>
      </c>
      <c r="D25" s="202"/>
      <c r="E25" s="202"/>
      <c r="F25" s="203">
        <f>SUM(C25:E25)</f>
        <v>2957</v>
      </c>
      <c r="G25" s="200">
        <v>3961</v>
      </c>
    </row>
    <row r="26" spans="1:7" ht="15">
      <c r="A26" s="80" t="s">
        <v>257</v>
      </c>
      <c r="B26" s="78" t="s">
        <v>258</v>
      </c>
      <c r="C26" s="119">
        <v>100</v>
      </c>
      <c r="D26" s="119"/>
      <c r="E26" s="119"/>
      <c r="F26" s="119">
        <f>SUM(C26:E26)</f>
        <v>100</v>
      </c>
      <c r="G26" s="119">
        <v>183</v>
      </c>
    </row>
    <row r="27" spans="1:7" ht="15">
      <c r="A27" s="80" t="s">
        <v>259</v>
      </c>
      <c r="B27" s="78" t="s">
        <v>260</v>
      </c>
      <c r="C27" s="77">
        <v>1100</v>
      </c>
      <c r="D27" s="77"/>
      <c r="E27" s="77"/>
      <c r="F27" s="77">
        <f>SUM(C27:E27)</f>
        <v>1100</v>
      </c>
      <c r="G27" s="77">
        <v>1435</v>
      </c>
    </row>
    <row r="28" spans="1:7" ht="15">
      <c r="A28" s="80" t="s">
        <v>261</v>
      </c>
      <c r="B28" s="78" t="s">
        <v>262</v>
      </c>
      <c r="C28" s="77"/>
      <c r="D28" s="77"/>
      <c r="E28" s="77"/>
      <c r="F28" s="77"/>
      <c r="G28" s="77"/>
    </row>
    <row r="29" spans="1:7" ht="15">
      <c r="A29" s="85" t="s">
        <v>9</v>
      </c>
      <c r="B29" s="82" t="s">
        <v>263</v>
      </c>
      <c r="C29" s="83">
        <f>SUM(C26:C28)</f>
        <v>1200</v>
      </c>
      <c r="D29" s="83"/>
      <c r="E29" s="83"/>
      <c r="F29" s="83">
        <f>SUM(F26:F28)</f>
        <v>1200</v>
      </c>
      <c r="G29" s="83">
        <f>SUM(G26:G28)</f>
        <v>1618</v>
      </c>
    </row>
    <row r="30" spans="1:7" ht="15">
      <c r="A30" s="80" t="s">
        <v>264</v>
      </c>
      <c r="B30" s="78" t="s">
        <v>265</v>
      </c>
      <c r="C30" s="77">
        <v>330</v>
      </c>
      <c r="D30" s="77"/>
      <c r="E30" s="77"/>
      <c r="F30" s="77">
        <f>SUM(C30:E30)</f>
        <v>330</v>
      </c>
      <c r="G30" s="77">
        <v>365</v>
      </c>
    </row>
    <row r="31" spans="1:7" ht="15">
      <c r="A31" s="80" t="s">
        <v>266</v>
      </c>
      <c r="B31" s="78" t="s">
        <v>267</v>
      </c>
      <c r="C31" s="77">
        <v>260</v>
      </c>
      <c r="D31" s="77"/>
      <c r="E31" s="77"/>
      <c r="F31" s="77">
        <f>SUM(C31:E31)</f>
        <v>260</v>
      </c>
      <c r="G31" s="77">
        <v>274</v>
      </c>
    </row>
    <row r="32" spans="1:7" ht="15" customHeight="1">
      <c r="A32" s="85" t="s">
        <v>70</v>
      </c>
      <c r="B32" s="82" t="s">
        <v>268</v>
      </c>
      <c r="C32" s="83">
        <f>SUM(C30:C31)</f>
        <v>590</v>
      </c>
      <c r="D32" s="83"/>
      <c r="E32" s="83"/>
      <c r="F32" s="83">
        <f>SUM(F30:F31)</f>
        <v>590</v>
      </c>
      <c r="G32" s="83">
        <f>SUM(G30:G31)</f>
        <v>639</v>
      </c>
    </row>
    <row r="33" spans="1:7" ht="15">
      <c r="A33" s="80" t="s">
        <v>269</v>
      </c>
      <c r="B33" s="78" t="s">
        <v>270</v>
      </c>
      <c r="C33" s="77">
        <v>5000</v>
      </c>
      <c r="D33" s="77"/>
      <c r="E33" s="77"/>
      <c r="F33" s="77">
        <f>SUM(C33:E33)</f>
        <v>5000</v>
      </c>
      <c r="G33" s="77">
        <v>4619</v>
      </c>
    </row>
    <row r="34" spans="1:7" ht="15">
      <c r="A34" s="80" t="s">
        <v>271</v>
      </c>
      <c r="B34" s="78" t="s">
        <v>272</v>
      </c>
      <c r="C34" s="77"/>
      <c r="D34" s="77"/>
      <c r="E34" s="77"/>
      <c r="F34" s="77"/>
      <c r="G34" s="77"/>
    </row>
    <row r="35" spans="1:7" ht="15">
      <c r="A35" s="80" t="s">
        <v>41</v>
      </c>
      <c r="B35" s="78" t="s">
        <v>273</v>
      </c>
      <c r="C35" s="77"/>
      <c r="D35" s="77"/>
      <c r="E35" s="77"/>
      <c r="F35" s="77">
        <f>SUM(C35:E35)</f>
        <v>0</v>
      </c>
      <c r="G35" s="77"/>
    </row>
    <row r="36" spans="1:7" ht="15">
      <c r="A36" s="80" t="s">
        <v>274</v>
      </c>
      <c r="B36" s="78" t="s">
        <v>275</v>
      </c>
      <c r="C36" s="77">
        <v>900</v>
      </c>
      <c r="D36" s="77"/>
      <c r="E36" s="77"/>
      <c r="F36" s="77">
        <f>SUM(C36:E36)</f>
        <v>900</v>
      </c>
      <c r="G36" s="77">
        <v>723</v>
      </c>
    </row>
    <row r="37" spans="1:7" ht="15">
      <c r="A37" s="89" t="s">
        <v>42</v>
      </c>
      <c r="B37" s="78" t="s">
        <v>276</v>
      </c>
      <c r="C37" s="77"/>
      <c r="D37" s="77"/>
      <c r="E37" s="77"/>
      <c r="F37" s="77"/>
      <c r="G37" s="77"/>
    </row>
    <row r="38" spans="1:7" ht="15">
      <c r="A38" s="84" t="s">
        <v>277</v>
      </c>
      <c r="B38" s="78" t="s">
        <v>278</v>
      </c>
      <c r="C38" s="77">
        <v>200</v>
      </c>
      <c r="D38" s="77"/>
      <c r="E38" s="77"/>
      <c r="F38" s="77">
        <f>SUM(C38:E38)</f>
        <v>200</v>
      </c>
      <c r="G38" s="77">
        <v>298</v>
      </c>
    </row>
    <row r="39" spans="1:7" ht="15">
      <c r="A39" s="80" t="s">
        <v>43</v>
      </c>
      <c r="B39" s="78" t="s">
        <v>279</v>
      </c>
      <c r="C39" s="77">
        <v>17500</v>
      </c>
      <c r="D39" s="77"/>
      <c r="E39" s="77"/>
      <c r="F39" s="77">
        <f>SUM(C39:E39)</f>
        <v>17500</v>
      </c>
      <c r="G39" s="77">
        <v>15954</v>
      </c>
    </row>
    <row r="40" spans="1:7" ht="15">
      <c r="A40" s="85" t="s">
        <v>10</v>
      </c>
      <c r="B40" s="82" t="s">
        <v>280</v>
      </c>
      <c r="C40" s="83">
        <f>SUM(C33:C39)</f>
        <v>23600</v>
      </c>
      <c r="D40" s="83"/>
      <c r="E40" s="83"/>
      <c r="F40" s="83">
        <f>SUM(F33:F39)</f>
        <v>23600</v>
      </c>
      <c r="G40" s="83">
        <f>SUM(G33:G39)</f>
        <v>21594</v>
      </c>
    </row>
    <row r="41" spans="1:7" ht="15">
      <c r="A41" s="80" t="s">
        <v>281</v>
      </c>
      <c r="B41" s="78" t="s">
        <v>282</v>
      </c>
      <c r="C41" s="77">
        <v>380</v>
      </c>
      <c r="D41" s="77"/>
      <c r="E41" s="77"/>
      <c r="F41" s="77">
        <f>SUM(C41:E41)</f>
        <v>380</v>
      </c>
      <c r="G41" s="77">
        <v>650</v>
      </c>
    </row>
    <row r="42" spans="1:7" ht="15">
      <c r="A42" s="80" t="s">
        <v>283</v>
      </c>
      <c r="B42" s="78" t="s">
        <v>284</v>
      </c>
      <c r="C42" s="77"/>
      <c r="D42" s="77"/>
      <c r="E42" s="77"/>
      <c r="F42" s="77"/>
      <c r="G42" s="77">
        <v>36</v>
      </c>
    </row>
    <row r="43" spans="1:7" ht="15">
      <c r="A43" s="85" t="s">
        <v>11</v>
      </c>
      <c r="B43" s="82" t="s">
        <v>285</v>
      </c>
      <c r="C43" s="83">
        <f>SUM(C41:C42)</f>
        <v>380</v>
      </c>
      <c r="D43" s="83"/>
      <c r="E43" s="83"/>
      <c r="F43" s="83">
        <f>SUM(C43:E43)</f>
        <v>380</v>
      </c>
      <c r="G43" s="83">
        <f>SUM(G41:G42)</f>
        <v>686</v>
      </c>
    </row>
    <row r="44" spans="1:7" ht="15">
      <c r="A44" s="80" t="s">
        <v>286</v>
      </c>
      <c r="B44" s="78" t="s">
        <v>287</v>
      </c>
      <c r="C44" s="77">
        <v>4902</v>
      </c>
      <c r="D44" s="77"/>
      <c r="E44" s="77"/>
      <c r="F44" s="77">
        <f>SUM(C44:E44)</f>
        <v>4902</v>
      </c>
      <c r="G44" s="77">
        <v>3451</v>
      </c>
    </row>
    <row r="45" spans="1:7" ht="15">
      <c r="A45" s="80" t="s">
        <v>288</v>
      </c>
      <c r="B45" s="78" t="s">
        <v>289</v>
      </c>
      <c r="C45" s="77">
        <v>1100</v>
      </c>
      <c r="D45" s="77"/>
      <c r="E45" s="77"/>
      <c r="F45" s="77"/>
      <c r="G45" s="77">
        <v>543</v>
      </c>
    </row>
    <row r="46" spans="1:7" ht="15">
      <c r="A46" s="80" t="s">
        <v>44</v>
      </c>
      <c r="B46" s="78" t="s">
        <v>290</v>
      </c>
      <c r="C46" s="77"/>
      <c r="D46" s="77"/>
      <c r="E46" s="77"/>
      <c r="F46" s="77"/>
      <c r="G46" s="77"/>
    </row>
    <row r="47" spans="1:7" ht="15">
      <c r="A47" s="80" t="s">
        <v>45</v>
      </c>
      <c r="B47" s="78" t="s">
        <v>291</v>
      </c>
      <c r="C47" s="77"/>
      <c r="D47" s="77"/>
      <c r="E47" s="77"/>
      <c r="F47" s="77"/>
      <c r="G47" s="77"/>
    </row>
    <row r="48" spans="1:7" ht="15">
      <c r="A48" s="80" t="s">
        <v>292</v>
      </c>
      <c r="B48" s="78" t="s">
        <v>293</v>
      </c>
      <c r="C48" s="77">
        <v>113</v>
      </c>
      <c r="D48" s="77"/>
      <c r="E48" s="77"/>
      <c r="F48" s="77">
        <f>SUM(C48:E48)</f>
        <v>113</v>
      </c>
      <c r="G48" s="77">
        <v>1350</v>
      </c>
    </row>
    <row r="49" spans="1:7" ht="15.75" thickBot="1">
      <c r="A49" s="85" t="s">
        <v>12</v>
      </c>
      <c r="B49" s="82" t="s">
        <v>294</v>
      </c>
      <c r="C49" s="114">
        <f>SUM(C44:C48)</f>
        <v>6115</v>
      </c>
      <c r="D49" s="114"/>
      <c r="E49" s="114"/>
      <c r="F49" s="114">
        <f>SUM(C49:E49)</f>
        <v>6115</v>
      </c>
      <c r="G49" s="114">
        <f>SUM(G44:G48)</f>
        <v>5344</v>
      </c>
    </row>
    <row r="50" spans="1:7" ht="15.75" thickBot="1">
      <c r="A50" s="88" t="s">
        <v>13</v>
      </c>
      <c r="B50" s="87" t="s">
        <v>295</v>
      </c>
      <c r="C50" s="204">
        <f>C29+C32+C40+C43+C49</f>
        <v>31885</v>
      </c>
      <c r="D50" s="204"/>
      <c r="E50" s="205"/>
      <c r="F50" s="206">
        <f>SUM(C50:E50)</f>
        <v>31885</v>
      </c>
      <c r="G50" s="201">
        <f>G29+G32+G40+G43+G49</f>
        <v>29881</v>
      </c>
    </row>
    <row r="51" spans="1:7" ht="15">
      <c r="A51" s="90" t="s">
        <v>296</v>
      </c>
      <c r="B51" s="78" t="s">
        <v>297</v>
      </c>
      <c r="C51" s="119"/>
      <c r="D51" s="119"/>
      <c r="E51" s="119"/>
      <c r="F51" s="119"/>
      <c r="G51" s="119"/>
    </row>
    <row r="52" spans="1:7" ht="15">
      <c r="A52" s="90" t="s">
        <v>14</v>
      </c>
      <c r="B52" s="78" t="s">
        <v>298</v>
      </c>
      <c r="C52" s="77"/>
      <c r="D52" s="77"/>
      <c r="E52" s="77"/>
      <c r="F52" s="77"/>
      <c r="G52" s="77"/>
    </row>
    <row r="53" spans="1:7" ht="15">
      <c r="A53" s="91" t="s">
        <v>46</v>
      </c>
      <c r="B53" s="78" t="s">
        <v>299</v>
      </c>
      <c r="C53" s="77"/>
      <c r="D53" s="77"/>
      <c r="E53" s="77"/>
      <c r="F53" s="77"/>
      <c r="G53" s="77"/>
    </row>
    <row r="54" spans="1:7" ht="15">
      <c r="A54" s="91" t="s">
        <v>47</v>
      </c>
      <c r="B54" s="78" t="s">
        <v>300</v>
      </c>
      <c r="C54" s="77"/>
      <c r="D54" s="77"/>
      <c r="E54" s="77"/>
      <c r="F54" s="77"/>
      <c r="G54" s="77"/>
    </row>
    <row r="55" spans="1:7" ht="15">
      <c r="A55" s="91" t="s">
        <v>48</v>
      </c>
      <c r="B55" s="78" t="s">
        <v>301</v>
      </c>
      <c r="C55" s="77"/>
      <c r="D55" s="77"/>
      <c r="E55" s="77"/>
      <c r="F55" s="77"/>
      <c r="G55" s="77"/>
    </row>
    <row r="56" spans="1:7" ht="15">
      <c r="A56" s="90" t="s">
        <v>49</v>
      </c>
      <c r="B56" s="78" t="s">
        <v>302</v>
      </c>
      <c r="C56" s="77"/>
      <c r="D56" s="77"/>
      <c r="E56" s="77"/>
      <c r="F56" s="77"/>
      <c r="G56" s="77"/>
    </row>
    <row r="57" spans="1:7" ht="15">
      <c r="A57" s="90" t="s">
        <v>50</v>
      </c>
      <c r="B57" s="78" t="s">
        <v>303</v>
      </c>
      <c r="C57" s="77"/>
      <c r="D57" s="77"/>
      <c r="E57" s="77"/>
      <c r="F57" s="77"/>
      <c r="G57" s="77"/>
    </row>
    <row r="58" spans="1:7" ht="15">
      <c r="A58" s="90" t="s">
        <v>51</v>
      </c>
      <c r="B58" s="78" t="s">
        <v>304</v>
      </c>
      <c r="C58" s="77"/>
      <c r="D58" s="77"/>
      <c r="E58" s="77"/>
      <c r="F58" s="77"/>
      <c r="G58" s="77"/>
    </row>
    <row r="59" spans="1:7" ht="15">
      <c r="A59" s="92" t="s">
        <v>18</v>
      </c>
      <c r="B59" s="87" t="s">
        <v>305</v>
      </c>
      <c r="C59" s="77"/>
      <c r="D59" s="77"/>
      <c r="E59" s="77"/>
      <c r="F59" s="77"/>
      <c r="G59" s="201"/>
    </row>
    <row r="60" spans="1:7" ht="15">
      <c r="A60" s="93" t="s">
        <v>52</v>
      </c>
      <c r="B60" s="78" t="s">
        <v>306</v>
      </c>
      <c r="C60" s="77"/>
      <c r="D60" s="77"/>
      <c r="E60" s="77"/>
      <c r="F60" s="77"/>
      <c r="G60" s="77"/>
    </row>
    <row r="61" spans="1:7" ht="15">
      <c r="A61" s="93" t="s">
        <v>307</v>
      </c>
      <c r="B61" s="78" t="s">
        <v>308</v>
      </c>
      <c r="C61" s="77"/>
      <c r="D61" s="77"/>
      <c r="E61" s="77"/>
      <c r="F61" s="77"/>
      <c r="G61" s="77"/>
    </row>
    <row r="62" spans="1:7" ht="15">
      <c r="A62" s="93" t="s">
        <v>309</v>
      </c>
      <c r="B62" s="78" t="s">
        <v>310</v>
      </c>
      <c r="C62" s="77"/>
      <c r="D62" s="77"/>
      <c r="E62" s="77"/>
      <c r="F62" s="77"/>
      <c r="G62" s="77"/>
    </row>
    <row r="63" spans="1:7" ht="15">
      <c r="A63" s="93" t="s">
        <v>19</v>
      </c>
      <c r="B63" s="78" t="s">
        <v>311</v>
      </c>
      <c r="C63" s="77"/>
      <c r="D63" s="77"/>
      <c r="E63" s="77"/>
      <c r="F63" s="77"/>
      <c r="G63" s="77"/>
    </row>
    <row r="64" spans="1:7" ht="15">
      <c r="A64" s="93" t="s">
        <v>53</v>
      </c>
      <c r="B64" s="78" t="s">
        <v>312</v>
      </c>
      <c r="C64" s="77"/>
      <c r="D64" s="77"/>
      <c r="E64" s="77"/>
      <c r="F64" s="77"/>
      <c r="G64" s="77"/>
    </row>
    <row r="65" spans="1:7" ht="15">
      <c r="A65" s="93" t="s">
        <v>21</v>
      </c>
      <c r="B65" s="78" t="s">
        <v>313</v>
      </c>
      <c r="C65" s="77"/>
      <c r="D65" s="77"/>
      <c r="E65" s="77"/>
      <c r="F65" s="77"/>
      <c r="G65" s="77"/>
    </row>
    <row r="66" spans="1:7" ht="15">
      <c r="A66" s="93" t="s">
        <v>54</v>
      </c>
      <c r="B66" s="78" t="s">
        <v>314</v>
      </c>
      <c r="C66" s="77"/>
      <c r="D66" s="77"/>
      <c r="E66" s="77"/>
      <c r="F66" s="77"/>
      <c r="G66" s="77"/>
    </row>
    <row r="67" spans="1:7" ht="15">
      <c r="A67" s="93" t="s">
        <v>55</v>
      </c>
      <c r="B67" s="78" t="s">
        <v>315</v>
      </c>
      <c r="C67" s="77"/>
      <c r="D67" s="77"/>
      <c r="E67" s="77"/>
      <c r="F67" s="77"/>
      <c r="G67" s="77"/>
    </row>
    <row r="68" spans="1:7" ht="15">
      <c r="A68" s="93" t="s">
        <v>316</v>
      </c>
      <c r="B68" s="78" t="s">
        <v>317</v>
      </c>
      <c r="C68" s="77"/>
      <c r="D68" s="77"/>
      <c r="E68" s="77"/>
      <c r="F68" s="77"/>
      <c r="G68" s="77"/>
    </row>
    <row r="69" spans="1:7" ht="15">
      <c r="A69" s="94" t="s">
        <v>318</v>
      </c>
      <c r="B69" s="78" t="s">
        <v>319</v>
      </c>
      <c r="C69" s="77"/>
      <c r="D69" s="77"/>
      <c r="E69" s="77"/>
      <c r="F69" s="77"/>
      <c r="G69" s="77"/>
    </row>
    <row r="70" spans="1:7" ht="15">
      <c r="A70" s="93" t="s">
        <v>56</v>
      </c>
      <c r="B70" s="78" t="s">
        <v>320</v>
      </c>
      <c r="C70" s="77"/>
      <c r="D70" s="77"/>
      <c r="E70" s="77"/>
      <c r="F70" s="77"/>
      <c r="G70" s="77"/>
    </row>
    <row r="71" spans="1:7" ht="15">
      <c r="A71" s="94" t="s">
        <v>190</v>
      </c>
      <c r="B71" s="78" t="s">
        <v>321</v>
      </c>
      <c r="C71" s="77"/>
      <c r="D71" s="77"/>
      <c r="E71" s="77"/>
      <c r="F71" s="77"/>
      <c r="G71" s="77"/>
    </row>
    <row r="72" spans="1:7" ht="15">
      <c r="A72" s="94" t="s">
        <v>191</v>
      </c>
      <c r="B72" s="78" t="s">
        <v>321</v>
      </c>
      <c r="C72" s="77"/>
      <c r="D72" s="77"/>
      <c r="E72" s="77"/>
      <c r="F72" s="77"/>
      <c r="G72" s="77"/>
    </row>
    <row r="73" spans="1:7" ht="15">
      <c r="A73" s="92" t="s">
        <v>24</v>
      </c>
      <c r="B73" s="87" t="s">
        <v>322</v>
      </c>
      <c r="C73" s="77"/>
      <c r="D73" s="77"/>
      <c r="E73" s="77"/>
      <c r="F73" s="77"/>
      <c r="G73" s="201"/>
    </row>
    <row r="74" spans="1:7" ht="15.75">
      <c r="A74" s="95" t="s">
        <v>139</v>
      </c>
      <c r="B74" s="87"/>
      <c r="C74" s="83">
        <f>C24+C25+C50+C59+C73</f>
        <v>49864</v>
      </c>
      <c r="D74" s="83"/>
      <c r="E74" s="83"/>
      <c r="F74" s="83">
        <f>SUM(C74:E74)</f>
        <v>49864</v>
      </c>
      <c r="G74" s="83">
        <f>G24+G25+G50+G59+G73</f>
        <v>53328</v>
      </c>
    </row>
    <row r="75" spans="1:7" ht="15">
      <c r="A75" s="96" t="s">
        <v>323</v>
      </c>
      <c r="B75" s="78" t="s">
        <v>324</v>
      </c>
      <c r="C75" s="77"/>
      <c r="D75" s="77"/>
      <c r="E75" s="77"/>
      <c r="F75" s="77"/>
      <c r="G75" s="77"/>
    </row>
    <row r="76" spans="1:7" ht="15">
      <c r="A76" s="96" t="s">
        <v>57</v>
      </c>
      <c r="B76" s="78" t="s">
        <v>325</v>
      </c>
      <c r="C76" s="77"/>
      <c r="D76" s="77"/>
      <c r="E76" s="77"/>
      <c r="F76" s="77"/>
      <c r="G76" s="77"/>
    </row>
    <row r="77" spans="1:7" ht="15">
      <c r="A77" s="96" t="s">
        <v>326</v>
      </c>
      <c r="B77" s="78" t="s">
        <v>327</v>
      </c>
      <c r="C77" s="77"/>
      <c r="D77" s="77"/>
      <c r="E77" s="77"/>
      <c r="F77" s="77"/>
      <c r="G77" s="77"/>
    </row>
    <row r="78" spans="1:7" ht="15">
      <c r="A78" s="96" t="s">
        <v>328</v>
      </c>
      <c r="B78" s="78" t="s">
        <v>329</v>
      </c>
      <c r="C78" s="77"/>
      <c r="D78" s="77"/>
      <c r="E78" s="77"/>
      <c r="F78" s="77"/>
      <c r="G78" s="77">
        <v>218</v>
      </c>
    </row>
    <row r="79" spans="1:7" ht="15">
      <c r="A79" s="84" t="s">
        <v>330</v>
      </c>
      <c r="B79" s="78" t="s">
        <v>331</v>
      </c>
      <c r="C79" s="77"/>
      <c r="D79" s="77"/>
      <c r="E79" s="77"/>
      <c r="F79" s="77"/>
      <c r="G79" s="77"/>
    </row>
    <row r="80" spans="1:7" ht="15">
      <c r="A80" s="84" t="s">
        <v>332</v>
      </c>
      <c r="B80" s="78" t="s">
        <v>333</v>
      </c>
      <c r="C80" s="77"/>
      <c r="D80" s="77"/>
      <c r="E80" s="77"/>
      <c r="F80" s="77"/>
      <c r="G80" s="77"/>
    </row>
    <row r="81" spans="1:7" ht="15">
      <c r="A81" s="84" t="s">
        <v>334</v>
      </c>
      <c r="B81" s="78" t="s">
        <v>335</v>
      </c>
      <c r="C81" s="77"/>
      <c r="D81" s="77"/>
      <c r="E81" s="77"/>
      <c r="F81" s="77"/>
      <c r="G81" s="77">
        <v>59</v>
      </c>
    </row>
    <row r="82" spans="1:7" ht="15">
      <c r="A82" s="97" t="s">
        <v>26</v>
      </c>
      <c r="B82" s="87" t="s">
        <v>336</v>
      </c>
      <c r="C82" s="77"/>
      <c r="D82" s="77"/>
      <c r="E82" s="77"/>
      <c r="F82" s="77"/>
      <c r="G82" s="83">
        <f>SUM(G75:G81)</f>
        <v>277</v>
      </c>
    </row>
    <row r="83" spans="1:7" ht="15">
      <c r="A83" s="90" t="s">
        <v>337</v>
      </c>
      <c r="B83" s="78" t="s">
        <v>338</v>
      </c>
      <c r="C83" s="77"/>
      <c r="D83" s="77"/>
      <c r="E83" s="77"/>
      <c r="F83" s="77"/>
      <c r="G83" s="77"/>
    </row>
    <row r="84" spans="1:7" ht="15">
      <c r="A84" s="90" t="s">
        <v>339</v>
      </c>
      <c r="B84" s="78" t="s">
        <v>340</v>
      </c>
      <c r="C84" s="77"/>
      <c r="D84" s="77"/>
      <c r="E84" s="77"/>
      <c r="F84" s="77"/>
      <c r="G84" s="77"/>
    </row>
    <row r="85" spans="1:7" ht="15">
      <c r="A85" s="90" t="s">
        <v>341</v>
      </c>
      <c r="B85" s="78" t="s">
        <v>342</v>
      </c>
      <c r="C85" s="77"/>
      <c r="D85" s="77"/>
      <c r="E85" s="77"/>
      <c r="F85" s="77"/>
      <c r="G85" s="77"/>
    </row>
    <row r="86" spans="1:7" ht="15">
      <c r="A86" s="90" t="s">
        <v>343</v>
      </c>
      <c r="B86" s="78" t="s">
        <v>344</v>
      </c>
      <c r="C86" s="77"/>
      <c r="D86" s="77"/>
      <c r="E86" s="77"/>
      <c r="F86" s="77"/>
      <c r="G86" s="77"/>
    </row>
    <row r="87" spans="1:7" ht="15">
      <c r="A87" s="92" t="s">
        <v>27</v>
      </c>
      <c r="B87" s="87" t="s">
        <v>345</v>
      </c>
      <c r="C87" s="77"/>
      <c r="D87" s="77"/>
      <c r="E87" s="77"/>
      <c r="F87" s="77"/>
      <c r="G87" s="83"/>
    </row>
    <row r="88" spans="1:7" ht="15">
      <c r="A88" s="90" t="s">
        <v>346</v>
      </c>
      <c r="B88" s="78" t="s">
        <v>347</v>
      </c>
      <c r="C88" s="77"/>
      <c r="D88" s="77"/>
      <c r="E88" s="77"/>
      <c r="F88" s="77"/>
      <c r="G88" s="77"/>
    </row>
    <row r="89" spans="1:7" ht="15">
      <c r="A89" s="90" t="s">
        <v>58</v>
      </c>
      <c r="B89" s="78" t="s">
        <v>348</v>
      </c>
      <c r="C89" s="77"/>
      <c r="D89" s="77"/>
      <c r="E89" s="77"/>
      <c r="F89" s="77"/>
      <c r="G89" s="77"/>
    </row>
    <row r="90" spans="1:7" ht="15">
      <c r="A90" s="90" t="s">
        <v>59</v>
      </c>
      <c r="B90" s="78" t="s">
        <v>349</v>
      </c>
      <c r="C90" s="77"/>
      <c r="D90" s="77"/>
      <c r="E90" s="77"/>
      <c r="F90" s="77"/>
      <c r="G90" s="77"/>
    </row>
    <row r="91" spans="1:7" ht="15">
      <c r="A91" s="90" t="s">
        <v>60</v>
      </c>
      <c r="B91" s="78" t="s">
        <v>350</v>
      </c>
      <c r="C91" s="77"/>
      <c r="D91" s="77"/>
      <c r="E91" s="77"/>
      <c r="F91" s="77"/>
      <c r="G91" s="77"/>
    </row>
    <row r="92" spans="1:7" ht="15">
      <c r="A92" s="90" t="s">
        <v>61</v>
      </c>
      <c r="B92" s="78" t="s">
        <v>351</v>
      </c>
      <c r="C92" s="77"/>
      <c r="D92" s="77"/>
      <c r="E92" s="77"/>
      <c r="F92" s="77"/>
      <c r="G92" s="77"/>
    </row>
    <row r="93" spans="1:7" ht="15">
      <c r="A93" s="90" t="s">
        <v>62</v>
      </c>
      <c r="B93" s="78" t="s">
        <v>352</v>
      </c>
      <c r="C93" s="77"/>
      <c r="D93" s="77"/>
      <c r="E93" s="77"/>
      <c r="F93" s="77"/>
      <c r="G93" s="77"/>
    </row>
    <row r="94" spans="1:7" ht="15">
      <c r="A94" s="90" t="s">
        <v>353</v>
      </c>
      <c r="B94" s="78" t="s">
        <v>354</v>
      </c>
      <c r="C94" s="77"/>
      <c r="D94" s="77"/>
      <c r="E94" s="77"/>
      <c r="F94" s="77"/>
      <c r="G94" s="77"/>
    </row>
    <row r="95" spans="1:7" ht="15">
      <c r="A95" s="90" t="s">
        <v>63</v>
      </c>
      <c r="B95" s="78" t="s">
        <v>355</v>
      </c>
      <c r="C95" s="77"/>
      <c r="D95" s="77"/>
      <c r="E95" s="77"/>
      <c r="F95" s="77"/>
      <c r="G95" s="77"/>
    </row>
    <row r="96" spans="1:7" ht="15">
      <c r="A96" s="92" t="s">
        <v>28</v>
      </c>
      <c r="B96" s="87" t="s">
        <v>356</v>
      </c>
      <c r="C96" s="77"/>
      <c r="D96" s="77"/>
      <c r="E96" s="77"/>
      <c r="F96" s="77"/>
      <c r="G96" s="77"/>
    </row>
    <row r="97" spans="1:7" ht="15.75">
      <c r="A97" s="95" t="s">
        <v>138</v>
      </c>
      <c r="B97" s="87"/>
      <c r="C97" s="77"/>
      <c r="D97" s="77"/>
      <c r="E97" s="77"/>
      <c r="F97" s="77"/>
      <c r="G97" s="83">
        <f>G82+G87+G96</f>
        <v>277</v>
      </c>
    </row>
    <row r="98" spans="1:7" ht="15.75">
      <c r="A98" s="98" t="s">
        <v>71</v>
      </c>
      <c r="B98" s="99" t="s">
        <v>357</v>
      </c>
      <c r="C98" s="83">
        <f>SUM(C74:C97)</f>
        <v>49864</v>
      </c>
      <c r="D98" s="83"/>
      <c r="E98" s="83"/>
      <c r="F98" s="83">
        <f>SUM(C98:E98)</f>
        <v>49864</v>
      </c>
      <c r="G98" s="83">
        <f>G74+G97</f>
        <v>53605</v>
      </c>
    </row>
    <row r="99" spans="1:25" ht="15">
      <c r="A99" s="90" t="s">
        <v>64</v>
      </c>
      <c r="B99" s="80" t="s">
        <v>358</v>
      </c>
      <c r="C99" s="90"/>
      <c r="D99" s="90"/>
      <c r="E99" s="90"/>
      <c r="F99" s="90"/>
      <c r="G99" s="9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101"/>
    </row>
    <row r="100" spans="1:25" ht="15">
      <c r="A100" s="90" t="s">
        <v>359</v>
      </c>
      <c r="B100" s="80" t="s">
        <v>360</v>
      </c>
      <c r="C100" s="90"/>
      <c r="D100" s="90"/>
      <c r="E100" s="90"/>
      <c r="F100" s="90"/>
      <c r="G100" s="9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1"/>
      <c r="Y100" s="101"/>
    </row>
    <row r="101" spans="1:25" ht="15">
      <c r="A101" s="90" t="s">
        <v>65</v>
      </c>
      <c r="B101" s="80" t="s">
        <v>361</v>
      </c>
      <c r="C101" s="90"/>
      <c r="D101" s="90"/>
      <c r="E101" s="90"/>
      <c r="F101" s="90"/>
      <c r="G101" s="9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1"/>
      <c r="Y101" s="101"/>
    </row>
    <row r="102" spans="1:25" ht="15">
      <c r="A102" s="102" t="s">
        <v>33</v>
      </c>
      <c r="B102" s="85" t="s">
        <v>362</v>
      </c>
      <c r="C102" s="102"/>
      <c r="D102" s="102"/>
      <c r="E102" s="102"/>
      <c r="F102" s="102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1"/>
      <c r="Y102" s="101"/>
    </row>
    <row r="103" spans="1:25" ht="15">
      <c r="A103" s="104" t="s">
        <v>66</v>
      </c>
      <c r="B103" s="80" t="s">
        <v>363</v>
      </c>
      <c r="C103" s="104"/>
      <c r="D103" s="104"/>
      <c r="E103" s="104"/>
      <c r="F103" s="104"/>
      <c r="G103" s="104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1"/>
      <c r="Y103" s="101"/>
    </row>
    <row r="104" spans="1:25" ht="15">
      <c r="A104" s="104" t="s">
        <v>36</v>
      </c>
      <c r="B104" s="80" t="s">
        <v>364</v>
      </c>
      <c r="C104" s="104"/>
      <c r="D104" s="104"/>
      <c r="E104" s="104"/>
      <c r="F104" s="104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1"/>
      <c r="Y104" s="101"/>
    </row>
    <row r="105" spans="1:25" ht="15">
      <c r="A105" s="90" t="s">
        <v>365</v>
      </c>
      <c r="B105" s="80" t="s">
        <v>366</v>
      </c>
      <c r="C105" s="90"/>
      <c r="D105" s="90"/>
      <c r="E105" s="90"/>
      <c r="F105" s="90"/>
      <c r="G105" s="9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101"/>
    </row>
    <row r="106" spans="1:25" ht="15">
      <c r="A106" s="90" t="s">
        <v>67</v>
      </c>
      <c r="B106" s="80" t="s">
        <v>367</v>
      </c>
      <c r="C106" s="90"/>
      <c r="D106" s="90"/>
      <c r="E106" s="90"/>
      <c r="F106" s="90"/>
      <c r="G106" s="9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1"/>
      <c r="Y106" s="101"/>
    </row>
    <row r="107" spans="1:25" ht="15">
      <c r="A107" s="106" t="s">
        <v>34</v>
      </c>
      <c r="B107" s="85" t="s">
        <v>368</v>
      </c>
      <c r="C107" s="106"/>
      <c r="D107" s="106"/>
      <c r="E107" s="106"/>
      <c r="F107" s="106"/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1"/>
      <c r="Y107" s="101"/>
    </row>
    <row r="108" spans="1:25" ht="15">
      <c r="A108" s="104" t="s">
        <v>369</v>
      </c>
      <c r="B108" s="80" t="s">
        <v>370</v>
      </c>
      <c r="C108" s="104"/>
      <c r="D108" s="104"/>
      <c r="E108" s="104"/>
      <c r="F108" s="104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1"/>
      <c r="Y108" s="101"/>
    </row>
    <row r="109" spans="1:25" ht="15">
      <c r="A109" s="104" t="s">
        <v>371</v>
      </c>
      <c r="B109" s="80" t="s">
        <v>372</v>
      </c>
      <c r="C109" s="104"/>
      <c r="D109" s="104"/>
      <c r="E109" s="104"/>
      <c r="F109" s="104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1"/>
      <c r="Y109" s="101"/>
    </row>
    <row r="110" spans="1:25" ht="15">
      <c r="A110" s="106" t="s">
        <v>373</v>
      </c>
      <c r="B110" s="85" t="s">
        <v>374</v>
      </c>
      <c r="C110" s="104"/>
      <c r="D110" s="104"/>
      <c r="E110" s="104"/>
      <c r="F110" s="104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1"/>
      <c r="Y110" s="101"/>
    </row>
    <row r="111" spans="1:25" ht="15">
      <c r="A111" s="104" t="s">
        <v>375</v>
      </c>
      <c r="B111" s="80" t="s">
        <v>376</v>
      </c>
      <c r="C111" s="104"/>
      <c r="D111" s="104"/>
      <c r="E111" s="104"/>
      <c r="F111" s="104"/>
      <c r="G111" s="104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1"/>
      <c r="Y111" s="101"/>
    </row>
    <row r="112" spans="1:25" ht="15">
      <c r="A112" s="104" t="s">
        <v>377</v>
      </c>
      <c r="B112" s="80" t="s">
        <v>378</v>
      </c>
      <c r="C112" s="104"/>
      <c r="D112" s="104"/>
      <c r="E112" s="104"/>
      <c r="F112" s="104"/>
      <c r="G112" s="104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1"/>
      <c r="Y112" s="101"/>
    </row>
    <row r="113" spans="1:25" ht="15">
      <c r="A113" s="104" t="s">
        <v>379</v>
      </c>
      <c r="B113" s="80" t="s">
        <v>380</v>
      </c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1"/>
      <c r="Y113" s="101"/>
    </row>
    <row r="114" spans="1:25" ht="15">
      <c r="A114" s="108" t="s">
        <v>35</v>
      </c>
      <c r="B114" s="88" t="s">
        <v>381</v>
      </c>
      <c r="C114" s="106"/>
      <c r="D114" s="106"/>
      <c r="E114" s="106"/>
      <c r="F114" s="106"/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1"/>
      <c r="Y114" s="101"/>
    </row>
    <row r="115" spans="1:25" ht="15">
      <c r="A115" s="104" t="s">
        <v>382</v>
      </c>
      <c r="B115" s="80" t="s">
        <v>383</v>
      </c>
      <c r="C115" s="104"/>
      <c r="D115" s="104"/>
      <c r="E115" s="104"/>
      <c r="F115" s="104"/>
      <c r="G115" s="104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1"/>
      <c r="Y115" s="101"/>
    </row>
    <row r="116" spans="1:25" ht="15">
      <c r="A116" s="90" t="s">
        <v>384</v>
      </c>
      <c r="B116" s="80" t="s">
        <v>385</v>
      </c>
      <c r="C116" s="90"/>
      <c r="D116" s="90"/>
      <c r="E116" s="90"/>
      <c r="F116" s="90"/>
      <c r="G116" s="9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1"/>
      <c r="Y116" s="101"/>
    </row>
    <row r="117" spans="1:25" ht="15">
      <c r="A117" s="104" t="s">
        <v>68</v>
      </c>
      <c r="B117" s="80" t="s">
        <v>386</v>
      </c>
      <c r="C117" s="104"/>
      <c r="D117" s="104"/>
      <c r="E117" s="104"/>
      <c r="F117" s="104"/>
      <c r="G117" s="104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1"/>
      <c r="Y117" s="101"/>
    </row>
    <row r="118" spans="1:25" ht="15">
      <c r="A118" s="104" t="s">
        <v>37</v>
      </c>
      <c r="B118" s="80" t="s">
        <v>387</v>
      </c>
      <c r="C118" s="104"/>
      <c r="D118" s="104"/>
      <c r="E118" s="104"/>
      <c r="F118" s="104"/>
      <c r="G118" s="104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1"/>
      <c r="Y118" s="101"/>
    </row>
    <row r="119" spans="1:25" ht="15">
      <c r="A119" s="108" t="s">
        <v>38</v>
      </c>
      <c r="B119" s="88" t="s">
        <v>388</v>
      </c>
      <c r="C119" s="106"/>
      <c r="D119" s="106"/>
      <c r="E119" s="106"/>
      <c r="F119" s="106"/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1"/>
      <c r="Y119" s="101"/>
    </row>
    <row r="120" spans="1:25" ht="15">
      <c r="A120" s="90" t="s">
        <v>389</v>
      </c>
      <c r="B120" s="80" t="s">
        <v>390</v>
      </c>
      <c r="C120" s="90"/>
      <c r="D120" s="90"/>
      <c r="E120" s="90"/>
      <c r="F120" s="90"/>
      <c r="G120" s="9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1"/>
      <c r="Y120" s="101"/>
    </row>
    <row r="121" spans="1:25" ht="15.75">
      <c r="A121" s="109" t="s">
        <v>72</v>
      </c>
      <c r="B121" s="110" t="s">
        <v>391</v>
      </c>
      <c r="C121" s="106"/>
      <c r="D121" s="106"/>
      <c r="E121" s="106"/>
      <c r="F121" s="106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1"/>
      <c r="Y121" s="101"/>
    </row>
    <row r="122" spans="1:25" ht="15.75">
      <c r="A122" s="111" t="s">
        <v>108</v>
      </c>
      <c r="B122" s="112"/>
      <c r="C122" s="83">
        <f>SUM(C98:C121)</f>
        <v>49864</v>
      </c>
      <c r="D122" s="83"/>
      <c r="E122" s="83"/>
      <c r="F122" s="83">
        <f>SUM(C122:E122)</f>
        <v>49864</v>
      </c>
      <c r="G122" s="83">
        <f>SUM(G98:G121)</f>
        <v>53605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</row>
    <row r="123" spans="2:25" ht="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2:25" ht="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</row>
    <row r="125" spans="2:25" ht="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</row>
    <row r="126" spans="2:25" ht="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</row>
    <row r="127" spans="2:25" ht="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</row>
    <row r="128" spans="2:25" ht="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</row>
    <row r="129" spans="2:25" ht="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</row>
    <row r="130" spans="2:25" ht="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</row>
    <row r="131" spans="2:25" ht="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</row>
    <row r="132" spans="2:25" ht="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</row>
    <row r="133" spans="2:25" ht="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</row>
    <row r="134" spans="2:25" ht="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</row>
    <row r="135" spans="2:25" ht="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2:25" ht="1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2:25" ht="1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</row>
    <row r="138" spans="2:25" ht="1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spans="2:25" ht="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2:25" ht="1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2:25" ht="1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</row>
    <row r="142" spans="2:25" ht="1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</row>
    <row r="143" spans="2:25" ht="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</row>
    <row r="144" spans="2:25" ht="1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</row>
    <row r="145" spans="2:25" ht="1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2:25" ht="1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2:25" ht="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spans="2:25" ht="1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</row>
    <row r="149" spans="2:25" ht="1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</row>
    <row r="150" spans="2:25" ht="1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</row>
    <row r="151" spans="2:25" ht="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</row>
    <row r="152" spans="2:25" ht="1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</row>
    <row r="153" spans="2:25" ht="1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</row>
    <row r="154" spans="2:25" ht="1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</row>
    <row r="155" spans="2:25" ht="1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</row>
    <row r="156" spans="2:25" ht="1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</row>
    <row r="157" spans="2:25" ht="1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</row>
    <row r="158" spans="2:25" ht="1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</row>
    <row r="159" spans="2:25" ht="1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</row>
    <row r="160" spans="2:25" ht="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</row>
    <row r="161" spans="2:25" ht="1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</row>
    <row r="162" spans="2:25" ht="1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</row>
    <row r="163" spans="2:25" ht="1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</row>
    <row r="164" spans="2:25" ht="1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</row>
    <row r="165" spans="2:25" ht="1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</row>
    <row r="166" spans="2:25" ht="1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2:25" ht="1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</row>
    <row r="168" spans="2:25" ht="1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</row>
    <row r="169" spans="2:25" ht="1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</row>
    <row r="170" spans="2:25" ht="1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</row>
    <row r="171" spans="2:25" ht="1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99">
      <selection activeCell="A1" sqref="A1:G122"/>
    </sheetView>
  </sheetViews>
  <sheetFormatPr defaultColWidth="9.140625" defaultRowHeight="15"/>
  <cols>
    <col min="1" max="1" width="105.140625" style="0" customWidth="1"/>
    <col min="3" max="3" width="15.7109375" style="0" customWidth="1"/>
    <col min="4" max="4" width="11.7109375" style="0" customWidth="1"/>
    <col min="5" max="5" width="6.8515625" style="0" customWidth="1"/>
    <col min="6" max="7" width="14.140625" style="0" customWidth="1"/>
  </cols>
  <sheetData>
    <row r="1" spans="1:7" ht="24.75" customHeight="1">
      <c r="A1" s="220" t="s">
        <v>589</v>
      </c>
      <c r="B1" s="221"/>
      <c r="C1" s="221"/>
      <c r="D1" s="221"/>
      <c r="E1" s="221"/>
      <c r="F1" s="222"/>
      <c r="G1" s="180"/>
    </row>
    <row r="2" spans="1:7" ht="21.75" customHeight="1">
      <c r="A2" s="215" t="s">
        <v>137</v>
      </c>
      <c r="B2" s="221"/>
      <c r="C2" s="221"/>
      <c r="D2" s="221"/>
      <c r="E2" s="221"/>
      <c r="F2" s="222"/>
      <c r="G2" s="180"/>
    </row>
    <row r="3" ht="18">
      <c r="A3" s="43"/>
    </row>
    <row r="4" spans="1:5" ht="15">
      <c r="A4" s="3" t="s">
        <v>196</v>
      </c>
      <c r="E4" s="160" t="s">
        <v>543</v>
      </c>
    </row>
    <row r="5" spans="1:7" ht="105">
      <c r="A5" s="1" t="s">
        <v>220</v>
      </c>
      <c r="B5" s="2" t="s">
        <v>221</v>
      </c>
      <c r="C5" s="162" t="s">
        <v>585</v>
      </c>
      <c r="D5" s="162" t="s">
        <v>584</v>
      </c>
      <c r="E5" s="49" t="s">
        <v>140</v>
      </c>
      <c r="F5" s="188" t="s">
        <v>586</v>
      </c>
      <c r="G5" s="188" t="s">
        <v>587</v>
      </c>
    </row>
    <row r="6" spans="1:7" ht="15">
      <c r="A6" s="24" t="s">
        <v>222</v>
      </c>
      <c r="B6" s="25" t="s">
        <v>223</v>
      </c>
      <c r="C6" s="62">
        <f>'kiadások önkormányzat'!C6+'kiadások hivatal'!C6+'kiadások egészségügy'!C6+'kiadások óvoda'!C6+'kiadások könyvtár'!C6+'kiadások kulturközpont'!C6</f>
        <v>189901</v>
      </c>
      <c r="D6" s="62"/>
      <c r="E6" s="62"/>
      <c r="F6" s="62">
        <f>SUM(C6:E6)</f>
        <v>189901</v>
      </c>
      <c r="G6" s="62">
        <f>'kiadások önkormányzat'!G6+'kiadások hivatal'!G6+'kiadások egészségügy'!G6+'kiadások óvoda'!G6+'kiadások könyvtár'!G6+'kiadások kulturközpont'!G6</f>
        <v>216344</v>
      </c>
    </row>
    <row r="7" spans="1:7" ht="15">
      <c r="A7" s="24" t="s">
        <v>224</v>
      </c>
      <c r="B7" s="26" t="s">
        <v>225</v>
      </c>
      <c r="C7" s="62">
        <f>'kiadások önkormányzat'!C7+'kiadások hivatal'!C7+'kiadások egészségügy'!C7+'kiadások óvoda'!C7+'kiadások könyvtár'!C7+'kiadások kulturközpont'!C7</f>
        <v>6000</v>
      </c>
      <c r="D7" s="62"/>
      <c r="E7" s="62"/>
      <c r="F7" s="62">
        <f>SUM(C7:E7)</f>
        <v>6000</v>
      </c>
      <c r="G7" s="62">
        <f>'kiadások önkormányzat'!G7+'kiadások hivatal'!G7+'kiadások egészségügy'!G7+'kiadások óvoda'!G7+'kiadások könyvtár'!G7+'kiadások kulturközpont'!G7</f>
        <v>7272</v>
      </c>
    </row>
    <row r="8" spans="1:7" ht="15">
      <c r="A8" s="24" t="s">
        <v>226</v>
      </c>
      <c r="B8" s="26" t="s">
        <v>227</v>
      </c>
      <c r="C8" s="62">
        <f>'kiadások önkormányzat'!C8+'kiadások hivatal'!C8+'kiadások egészségügy'!C8+'kiadások óvoda'!C8+'kiadások könyvtár'!C8+'kiadások kulturközpont'!C8</f>
        <v>290</v>
      </c>
      <c r="D8" s="62"/>
      <c r="E8" s="62"/>
      <c r="F8" s="62"/>
      <c r="G8" s="62">
        <f>'kiadások önkormányzat'!G8+'kiadások hivatal'!G8+'kiadások egészségügy'!G8+'kiadások óvoda'!G8+'kiadások könyvtár'!G8+'kiadások kulturközpont'!G8</f>
        <v>940</v>
      </c>
    </row>
    <row r="9" spans="1:7" ht="15">
      <c r="A9" s="27" t="s">
        <v>228</v>
      </c>
      <c r="B9" s="26" t="s">
        <v>229</v>
      </c>
      <c r="C9" s="62">
        <f>'kiadások önkormányzat'!C9+'kiadások hivatal'!C9+'kiadások egészségügy'!C9+'kiadások óvoda'!C9+'kiadások könyvtár'!C9+'kiadások kulturközpont'!C9</f>
        <v>743</v>
      </c>
      <c r="D9" s="62"/>
      <c r="E9" s="62"/>
      <c r="F9" s="62">
        <f>SUM(C9:E9)</f>
        <v>743</v>
      </c>
      <c r="G9" s="62">
        <f>'kiadások önkormányzat'!G9+'kiadások hivatal'!G9+'kiadások egészségügy'!G9+'kiadások óvoda'!G9+'kiadások könyvtár'!G9+'kiadások kulturközpont'!G9</f>
        <v>2030</v>
      </c>
    </row>
    <row r="10" spans="1:7" ht="15">
      <c r="A10" s="27" t="s">
        <v>230</v>
      </c>
      <c r="B10" s="26" t="s">
        <v>231</v>
      </c>
      <c r="C10" s="62">
        <f>'kiadások önkormányzat'!C10+'kiadások hivatal'!C10+'kiadások egészségügy'!C10+'kiadások óvoda'!C10+'kiadások könyvtár'!C10+'kiadások kulturközpont'!C10</f>
        <v>0</v>
      </c>
      <c r="D10" s="62"/>
      <c r="E10" s="62"/>
      <c r="F10" s="62"/>
      <c r="G10" s="62">
        <f>'kiadások önkormányzat'!G10+'kiadások hivatal'!G10+'kiadások egészségügy'!G10+'kiadások óvoda'!G10+'kiadások könyvtár'!G10+'kiadások kulturközpont'!G10</f>
        <v>0</v>
      </c>
    </row>
    <row r="11" spans="1:7" ht="15">
      <c r="A11" s="27" t="s">
        <v>232</v>
      </c>
      <c r="B11" s="26" t="s">
        <v>233</v>
      </c>
      <c r="C11" s="62">
        <f>'kiadások önkormányzat'!C11+'kiadások hivatal'!C11+'kiadások egészségügy'!C11+'kiadások óvoda'!C11+'kiadások könyvtár'!C11+'kiadások kulturközpont'!C11</f>
        <v>1014</v>
      </c>
      <c r="D11" s="62"/>
      <c r="E11" s="62"/>
      <c r="F11" s="62">
        <f>SUM(C11:E11)</f>
        <v>1014</v>
      </c>
      <c r="G11" s="62">
        <f>'kiadások önkormányzat'!G11+'kiadások hivatal'!G11+'kiadások egészségügy'!G11+'kiadások óvoda'!G11+'kiadások könyvtár'!G11+'kiadások kulturközpont'!G11</f>
        <v>1499</v>
      </c>
    </row>
    <row r="12" spans="1:7" ht="15">
      <c r="A12" s="27" t="s">
        <v>234</v>
      </c>
      <c r="B12" s="26" t="s">
        <v>235</v>
      </c>
      <c r="C12" s="62">
        <f>'kiadások önkormányzat'!C12+'kiadások hivatal'!C12+'kiadások egészségügy'!C12+'kiadások óvoda'!C12+'kiadások könyvtár'!C12+'kiadások kulturközpont'!C12</f>
        <v>8026</v>
      </c>
      <c r="D12" s="62"/>
      <c r="E12" s="62"/>
      <c r="F12" s="62">
        <f>SUM(C12:E12)</f>
        <v>8026</v>
      </c>
      <c r="G12" s="62">
        <f>'kiadások önkormányzat'!G12+'kiadások hivatal'!G12+'kiadások egészségügy'!G12+'kiadások óvoda'!G12+'kiadások könyvtár'!G12+'kiadások kulturközpont'!G12</f>
        <v>9637</v>
      </c>
    </row>
    <row r="13" spans="1:7" ht="15">
      <c r="A13" s="27" t="s">
        <v>236</v>
      </c>
      <c r="B13" s="26" t="s">
        <v>237</v>
      </c>
      <c r="C13" s="62">
        <f>'kiadások önkormányzat'!C13+'kiadások hivatal'!C13+'kiadások egészségügy'!C13+'kiadások óvoda'!C13+'kiadások könyvtár'!C13+'kiadások kulturközpont'!C13</f>
        <v>0</v>
      </c>
      <c r="D13" s="62"/>
      <c r="E13" s="62"/>
      <c r="F13" s="62"/>
      <c r="G13" s="62">
        <f>'kiadások önkormányzat'!G13+'kiadások hivatal'!G13+'kiadások egészségügy'!G13+'kiadások óvoda'!G13+'kiadások könyvtár'!G13+'kiadások kulturközpont'!G13</f>
        <v>0</v>
      </c>
    </row>
    <row r="14" spans="1:7" ht="15">
      <c r="A14" s="4" t="s">
        <v>238</v>
      </c>
      <c r="B14" s="26" t="s">
        <v>239</v>
      </c>
      <c r="C14" s="62">
        <f>'kiadások önkormányzat'!C14+'kiadások hivatal'!C14+'kiadások egészségügy'!C14+'kiadások óvoda'!C14+'kiadások könyvtár'!C14+'kiadások kulturközpont'!C14</f>
        <v>1599</v>
      </c>
      <c r="D14" s="62"/>
      <c r="E14" s="62"/>
      <c r="F14" s="62">
        <f>SUM(C14:E14)</f>
        <v>1599</v>
      </c>
      <c r="G14" s="62">
        <f>'kiadások önkormányzat'!G14+'kiadások hivatal'!G14+'kiadások egészségügy'!G14+'kiadások óvoda'!G14+'kiadások könyvtár'!G14+'kiadások kulturközpont'!G14</f>
        <v>1397</v>
      </c>
    </row>
    <row r="15" spans="1:7" ht="15">
      <c r="A15" s="4" t="s">
        <v>240</v>
      </c>
      <c r="B15" s="26" t="s">
        <v>241</v>
      </c>
      <c r="C15" s="62">
        <f>'kiadások önkormányzat'!C15+'kiadások hivatal'!C15+'kiadások egészségügy'!C15+'kiadások óvoda'!C15+'kiadások könyvtár'!C15+'kiadások kulturközpont'!C15</f>
        <v>0</v>
      </c>
      <c r="D15" s="62"/>
      <c r="E15" s="62"/>
      <c r="F15" s="62"/>
      <c r="G15" s="62">
        <f>'kiadások önkormányzat'!G15+'kiadások hivatal'!G15+'kiadások egészségügy'!G15+'kiadások óvoda'!G15+'kiadások könyvtár'!G15+'kiadások kulturközpont'!G15</f>
        <v>0</v>
      </c>
    </row>
    <row r="16" spans="1:7" ht="15">
      <c r="A16" s="4" t="s">
        <v>242</v>
      </c>
      <c r="B16" s="26" t="s">
        <v>243</v>
      </c>
      <c r="C16" s="62">
        <f>'kiadások önkormányzat'!C16+'kiadások hivatal'!C16+'kiadások egészségügy'!C16+'kiadások óvoda'!C16+'kiadások könyvtár'!C16+'kiadások kulturközpont'!C16</f>
        <v>0</v>
      </c>
      <c r="D16" s="62"/>
      <c r="E16" s="62"/>
      <c r="F16" s="62"/>
      <c r="G16" s="62">
        <f>'kiadások önkormányzat'!G16+'kiadások hivatal'!G16+'kiadások egészségügy'!G16+'kiadások óvoda'!G16+'kiadások könyvtár'!G16+'kiadások kulturközpont'!G16</f>
        <v>0</v>
      </c>
    </row>
    <row r="17" spans="1:7" ht="15">
      <c r="A17" s="4" t="s">
        <v>244</v>
      </c>
      <c r="B17" s="26" t="s">
        <v>245</v>
      </c>
      <c r="C17" s="62">
        <f>'kiadások önkormányzat'!C17+'kiadások hivatal'!C17+'kiadások egészségügy'!C17+'kiadások óvoda'!C17+'kiadások könyvtár'!C17+'kiadások kulturközpont'!C17</f>
        <v>0</v>
      </c>
      <c r="D17" s="62"/>
      <c r="E17" s="62"/>
      <c r="F17" s="62"/>
      <c r="G17" s="62">
        <f>'kiadások önkormányzat'!G17+'kiadások hivatal'!G17+'kiadások egészségügy'!G17+'kiadások óvoda'!G17+'kiadások könyvtár'!G17+'kiadások kulturközpont'!G17</f>
        <v>0</v>
      </c>
    </row>
    <row r="18" spans="1:7" ht="15">
      <c r="A18" s="4" t="s">
        <v>39</v>
      </c>
      <c r="B18" s="26" t="s">
        <v>246</v>
      </c>
      <c r="C18" s="62">
        <f>'kiadások önkormányzat'!C18+'kiadások hivatal'!C18+'kiadások egészségügy'!C18+'kiadások óvoda'!C18+'kiadások könyvtár'!C18+'kiadások kulturközpont'!C18</f>
        <v>1882</v>
      </c>
      <c r="D18" s="61"/>
      <c r="E18" s="61"/>
      <c r="F18" s="62">
        <f>SUM(C18:E18)</f>
        <v>1882</v>
      </c>
      <c r="G18" s="62">
        <f>'kiadások önkormányzat'!G18+'kiadások hivatal'!G18+'kiadások egészségügy'!G18+'kiadások óvoda'!G18+'kiadások könyvtár'!G18+'kiadások kulturközpont'!G18</f>
        <v>3722</v>
      </c>
    </row>
    <row r="19" spans="1:7" ht="15">
      <c r="A19" s="28" t="s">
        <v>7</v>
      </c>
      <c r="B19" s="29" t="s">
        <v>247</v>
      </c>
      <c r="C19" s="61">
        <f>SUM(C6:C18)</f>
        <v>209455</v>
      </c>
      <c r="D19" s="61"/>
      <c r="E19" s="61"/>
      <c r="F19" s="61">
        <f aca="true" t="shared" si="0" ref="F19:F27">SUM(C19:E19)</f>
        <v>209455</v>
      </c>
      <c r="G19" s="61">
        <f>SUM(G6:G18)</f>
        <v>242841</v>
      </c>
    </row>
    <row r="20" spans="1:7" ht="15">
      <c r="A20" s="4" t="s">
        <v>248</v>
      </c>
      <c r="B20" s="26" t="s">
        <v>249</v>
      </c>
      <c r="C20" s="62">
        <f>'kiadások önkormányzat'!C20+'kiadások hivatal'!C20+'kiadások egészségügy'!C20+'kiadások óvoda'!C20+'kiadások könyvtár'!C20+'kiadások kulturközpont'!C20</f>
        <v>17630</v>
      </c>
      <c r="D20" s="62"/>
      <c r="E20" s="62"/>
      <c r="F20" s="62">
        <f t="shared" si="0"/>
        <v>17630</v>
      </c>
      <c r="G20" s="62">
        <f>'kiadások önkormányzat'!G20+'kiadások hivatal'!G20+'kiadások egészségügy'!G20+'kiadások óvoda'!G20+'kiadások könyvtár'!G20+'kiadások kulturközpont'!G20</f>
        <v>17630</v>
      </c>
    </row>
    <row r="21" spans="1:7" ht="15">
      <c r="A21" s="4" t="s">
        <v>250</v>
      </c>
      <c r="B21" s="26" t="s">
        <v>251</v>
      </c>
      <c r="C21" s="62">
        <f>'kiadások önkormányzat'!C21+'kiadások hivatal'!C21+'kiadások egészségügy'!C21+'kiadások óvoda'!C21+'kiadások könyvtár'!C21+'kiadások kulturközpont'!C21</f>
        <v>10832</v>
      </c>
      <c r="D21" s="62">
        <f>'kiadások önkormányzat'!D21</f>
        <v>1000</v>
      </c>
      <c r="E21" s="62"/>
      <c r="F21" s="62">
        <f t="shared" si="0"/>
        <v>11832</v>
      </c>
      <c r="G21" s="62">
        <f>'kiadások önkormányzat'!G21+'kiadások hivatal'!G21+'kiadások egészségügy'!G21+'kiadások óvoda'!G21+'kiadások könyvtár'!G21+'kiadások kulturközpont'!G21</f>
        <v>16504</v>
      </c>
    </row>
    <row r="22" spans="1:7" ht="15">
      <c r="A22" s="5" t="s">
        <v>252</v>
      </c>
      <c r="B22" s="26" t="s">
        <v>253</v>
      </c>
      <c r="C22" s="62">
        <f>'kiadások önkormányzat'!C22+'kiadások hivatal'!C22+'kiadások egészségügy'!C22+'kiadások óvoda'!C22+'kiadások könyvtár'!C22+'kiadások kulturközpont'!C22</f>
        <v>2130</v>
      </c>
      <c r="D22" s="62"/>
      <c r="E22" s="62"/>
      <c r="F22" s="62">
        <f t="shared" si="0"/>
        <v>2130</v>
      </c>
      <c r="G22" s="62">
        <f>'kiadások önkormányzat'!G22+'kiadások hivatal'!G22+'kiadások egészségügy'!G22+'kiadások óvoda'!G22+'kiadások könyvtár'!G22+'kiadások kulturközpont'!G22</f>
        <v>8107</v>
      </c>
    </row>
    <row r="23" spans="1:7" ht="15">
      <c r="A23" s="6" t="s">
        <v>8</v>
      </c>
      <c r="B23" s="29" t="s">
        <v>254</v>
      </c>
      <c r="C23" s="61">
        <f>SUM(C20:C22)</f>
        <v>30592</v>
      </c>
      <c r="D23" s="61">
        <f>D20+D21+D22</f>
        <v>1000</v>
      </c>
      <c r="E23" s="61"/>
      <c r="F23" s="61">
        <f t="shared" si="0"/>
        <v>31592</v>
      </c>
      <c r="G23" s="209">
        <f>SUM(G20:G22)</f>
        <v>42241</v>
      </c>
    </row>
    <row r="24" spans="1:7" ht="15">
      <c r="A24" s="46" t="s">
        <v>69</v>
      </c>
      <c r="B24" s="47" t="s">
        <v>255</v>
      </c>
      <c r="C24" s="61">
        <f>C19+C23</f>
        <v>240047</v>
      </c>
      <c r="D24" s="61">
        <f>D19+D23</f>
        <v>1000</v>
      </c>
      <c r="E24" s="61"/>
      <c r="F24" s="61">
        <f t="shared" si="0"/>
        <v>241047</v>
      </c>
      <c r="G24" s="210">
        <f>G19+G23</f>
        <v>285082</v>
      </c>
    </row>
    <row r="25" spans="1:7" ht="15">
      <c r="A25" s="35" t="s">
        <v>40</v>
      </c>
      <c r="B25" s="47" t="s">
        <v>256</v>
      </c>
      <c r="C25" s="61">
        <f>'kiadások önkormányzat'!C25+'kiadások hivatal'!C25+'kiadások egészségügy'!C25+'kiadások óvoda'!C25+'kiadások könyvtár'!C25+'kiadások kulturközpont'!C25</f>
        <v>48072</v>
      </c>
      <c r="D25" s="61">
        <f>'kiadások önkormányzat'!D25</f>
        <v>175</v>
      </c>
      <c r="E25" s="61"/>
      <c r="F25" s="61">
        <f t="shared" si="0"/>
        <v>48247</v>
      </c>
      <c r="G25" s="210">
        <f>'kiadások önkormányzat'!G25+'kiadások hivatal'!G25+'kiadások egészségügy'!G25+'kiadások óvoda'!G25+'kiadások könyvtár'!G25+'kiadások kulturközpont'!G25</f>
        <v>55291</v>
      </c>
    </row>
    <row r="26" spans="1:7" ht="15">
      <c r="A26" s="4" t="s">
        <v>257</v>
      </c>
      <c r="B26" s="26" t="s">
        <v>258</v>
      </c>
      <c r="C26" s="62">
        <f>'kiadások önkormányzat'!C26+'kiadások hivatal'!C26+'kiadások egészségügy'!C26+'kiadások óvoda'!C26+'kiadások könyvtár'!C26+'kiadások kulturközpont'!C26</f>
        <v>4400</v>
      </c>
      <c r="D26" s="62">
        <f>'kiadások önkormányzat'!D26</f>
        <v>0</v>
      </c>
      <c r="E26" s="62"/>
      <c r="F26" s="62">
        <f t="shared" si="0"/>
        <v>4400</v>
      </c>
      <c r="G26" s="62">
        <f>'kiadások önkormányzat'!G26+'kiadások hivatal'!G26+'kiadások egészségügy'!G26+'kiadások óvoda'!G26+'kiadások könyvtár'!G26+'kiadások kulturközpont'!G26</f>
        <v>3616</v>
      </c>
    </row>
    <row r="27" spans="1:7" ht="15">
      <c r="A27" s="4" t="s">
        <v>259</v>
      </c>
      <c r="B27" s="26" t="s">
        <v>260</v>
      </c>
      <c r="C27" s="62">
        <f>'kiadások önkormányzat'!C27+'kiadások hivatal'!C27+'kiadások egészségügy'!C27+'kiadások óvoda'!C27+'kiadások könyvtár'!C27+'kiadások kulturközpont'!C27</f>
        <v>15630</v>
      </c>
      <c r="D27" s="62">
        <f>'kiadások önkormányzat'!D27</f>
        <v>1800</v>
      </c>
      <c r="E27" s="62"/>
      <c r="F27" s="62">
        <f t="shared" si="0"/>
        <v>17430</v>
      </c>
      <c r="G27" s="62">
        <f>'kiadások önkormányzat'!G27+'kiadások hivatal'!G27+'kiadások egészségügy'!G27+'kiadások óvoda'!G27+'kiadások könyvtár'!G27+'kiadások kulturközpont'!G27</f>
        <v>24973</v>
      </c>
    </row>
    <row r="28" spans="1:7" ht="15">
      <c r="A28" s="4" t="s">
        <v>261</v>
      </c>
      <c r="B28" s="26" t="s">
        <v>262</v>
      </c>
      <c r="C28" s="62">
        <f>'kiadások önkormányzat'!C28+'kiadások hivatal'!C28+'kiadások egészségügy'!C28+'kiadások óvoda'!C28+'kiadások könyvtár'!C28+'kiadások kulturközpont'!C28</f>
        <v>0</v>
      </c>
      <c r="D28" s="62">
        <f>'kiadások önkormányzat'!D28</f>
        <v>0</v>
      </c>
      <c r="E28" s="62"/>
      <c r="F28" s="62"/>
      <c r="G28" s="62">
        <f>'kiadások önkormányzat'!G28+'kiadások hivatal'!G28+'kiadások egészségügy'!G28+'kiadások óvoda'!G28+'kiadások könyvtár'!G28+'kiadások kulturközpont'!G28</f>
        <v>0</v>
      </c>
    </row>
    <row r="29" spans="1:7" ht="15">
      <c r="A29" s="6" t="s">
        <v>9</v>
      </c>
      <c r="B29" s="29" t="s">
        <v>263</v>
      </c>
      <c r="C29" s="61">
        <f>SUM(C26:C28)</f>
        <v>20030</v>
      </c>
      <c r="D29" s="61">
        <f>SUM(D26:D28)</f>
        <v>1800</v>
      </c>
      <c r="E29" s="61"/>
      <c r="F29" s="61">
        <f aca="true" t="shared" si="1" ref="F29:F46">SUM(C29:E29)</f>
        <v>21830</v>
      </c>
      <c r="G29" s="61">
        <f>SUM(G26:G28)</f>
        <v>28589</v>
      </c>
    </row>
    <row r="30" spans="1:7" ht="15">
      <c r="A30" s="4" t="s">
        <v>264</v>
      </c>
      <c r="B30" s="26" t="s">
        <v>265</v>
      </c>
      <c r="C30" s="62">
        <f>'kiadások önkormányzat'!C30+'kiadások hivatal'!C30+'kiadások egészségügy'!C30+'kiadások óvoda'!C30+'kiadások könyvtár'!C30+'kiadások kulturközpont'!C30</f>
        <v>5322</v>
      </c>
      <c r="D30" s="62">
        <f>'kiadások önkormányzat'!D30</f>
        <v>20</v>
      </c>
      <c r="E30" s="62"/>
      <c r="F30" s="62">
        <f t="shared" si="1"/>
        <v>5342</v>
      </c>
      <c r="G30" s="62">
        <f>'kiadások önkormányzat'!G30+'kiadások hivatal'!G30+'kiadások egészségügy'!G30+'kiadások óvoda'!G30+'kiadások könyvtár'!G30+'kiadások kulturközpont'!G30</f>
        <v>5705</v>
      </c>
    </row>
    <row r="31" spans="1:7" ht="15">
      <c r="A31" s="4" t="s">
        <v>266</v>
      </c>
      <c r="B31" s="26" t="s">
        <v>267</v>
      </c>
      <c r="C31" s="62">
        <f>'kiadások önkormányzat'!C31+'kiadások hivatal'!C31+'kiadások egészségügy'!C31+'kiadások óvoda'!C31+'kiadások könyvtár'!C31+'kiadások kulturközpont'!C31</f>
        <v>2417</v>
      </c>
      <c r="D31" s="62">
        <f>'kiadások önkormányzat'!D31</f>
        <v>100</v>
      </c>
      <c r="E31" s="62"/>
      <c r="F31" s="62">
        <f t="shared" si="1"/>
        <v>2517</v>
      </c>
      <c r="G31" s="62">
        <f>'kiadások önkormányzat'!G31+'kiadások hivatal'!G31+'kiadások egészségügy'!G31+'kiadások óvoda'!G31+'kiadások könyvtár'!G31+'kiadások kulturközpont'!G31</f>
        <v>1856</v>
      </c>
    </row>
    <row r="32" spans="1:7" ht="15" customHeight="1">
      <c r="A32" s="6" t="s">
        <v>70</v>
      </c>
      <c r="B32" s="29" t="s">
        <v>268</v>
      </c>
      <c r="C32" s="61">
        <f>SUM(C30:C31)</f>
        <v>7739</v>
      </c>
      <c r="D32" s="61">
        <f>SUM(D30:D31)</f>
        <v>120</v>
      </c>
      <c r="E32" s="61"/>
      <c r="F32" s="61">
        <f t="shared" si="1"/>
        <v>7859</v>
      </c>
      <c r="G32" s="61">
        <f>SUM(G30:G31)</f>
        <v>7561</v>
      </c>
    </row>
    <row r="33" spans="1:7" ht="15">
      <c r="A33" s="4" t="s">
        <v>269</v>
      </c>
      <c r="B33" s="26" t="s">
        <v>270</v>
      </c>
      <c r="C33" s="62">
        <f>'kiadások önkormányzat'!C33+'kiadások hivatal'!C33+'kiadások egészségügy'!C33+'kiadások óvoda'!C33+'kiadások könyvtár'!C33+'kiadások kulturközpont'!C33</f>
        <v>43900</v>
      </c>
      <c r="D33" s="62">
        <f>'kiadások önkormányzat'!D33</f>
        <v>4000</v>
      </c>
      <c r="E33" s="62"/>
      <c r="F33" s="62">
        <f t="shared" si="1"/>
        <v>47900</v>
      </c>
      <c r="G33" s="62">
        <f>'kiadások önkormányzat'!G33+'kiadások hivatal'!G33+'kiadások egészségügy'!G33+'kiadások óvoda'!G33+'kiadások könyvtár'!G33+'kiadások kulturközpont'!G33</f>
        <v>51495</v>
      </c>
    </row>
    <row r="34" spans="1:7" ht="15">
      <c r="A34" s="4" t="s">
        <v>271</v>
      </c>
      <c r="B34" s="26" t="s">
        <v>272</v>
      </c>
      <c r="C34" s="62">
        <f>'kiadások önkormányzat'!C34+'kiadások hivatal'!C34+'kiadások egészségügy'!C34+'kiadások óvoda'!C34+'kiadások könyvtár'!C34+'kiadások kulturközpont'!C34</f>
        <v>34893</v>
      </c>
      <c r="D34" s="62">
        <f>'kiadások önkormányzat'!D34</f>
        <v>0</v>
      </c>
      <c r="E34" s="62"/>
      <c r="F34" s="62">
        <f t="shared" si="1"/>
        <v>34893</v>
      </c>
      <c r="G34" s="62">
        <f>'kiadások önkormányzat'!G34+'kiadások hivatal'!G34+'kiadások egészségügy'!G34+'kiadások óvoda'!G34+'kiadások könyvtár'!G34+'kiadások kulturközpont'!G34</f>
        <v>34048</v>
      </c>
    </row>
    <row r="35" spans="1:7" ht="15">
      <c r="A35" s="4" t="s">
        <v>41</v>
      </c>
      <c r="B35" s="26" t="s">
        <v>273</v>
      </c>
      <c r="C35" s="62">
        <f>'kiadások önkormányzat'!C35+'kiadások hivatal'!C35+'kiadások egészségügy'!C35+'kiadások óvoda'!C35+'kiadások könyvtár'!C35+'kiadások kulturközpont'!C35</f>
        <v>110</v>
      </c>
      <c r="D35" s="62">
        <f>'kiadások önkormányzat'!D35</f>
        <v>480</v>
      </c>
      <c r="E35" s="62"/>
      <c r="F35" s="62">
        <f t="shared" si="1"/>
        <v>590</v>
      </c>
      <c r="G35" s="62">
        <f>'kiadások önkormányzat'!G35+'kiadások hivatal'!G35+'kiadások egészségügy'!G35+'kiadások óvoda'!G35+'kiadások könyvtár'!G35+'kiadások kulturközpont'!G35</f>
        <v>1199</v>
      </c>
    </row>
    <row r="36" spans="1:7" ht="15">
      <c r="A36" s="4" t="s">
        <v>274</v>
      </c>
      <c r="B36" s="26" t="s">
        <v>275</v>
      </c>
      <c r="C36" s="62">
        <f>'kiadások önkormányzat'!C36+'kiadások hivatal'!C36+'kiadások egészségügy'!C36+'kiadások óvoda'!C36+'kiadások könyvtár'!C36+'kiadások kulturközpont'!C36</f>
        <v>15196</v>
      </c>
      <c r="D36" s="62">
        <f>'kiadások önkormányzat'!D36</f>
        <v>2190</v>
      </c>
      <c r="E36" s="62"/>
      <c r="F36" s="62">
        <f t="shared" si="1"/>
        <v>17386</v>
      </c>
      <c r="G36" s="62">
        <f>'kiadások önkormányzat'!G36+'kiadások hivatal'!G36+'kiadások egészségügy'!G36+'kiadások óvoda'!G36+'kiadások könyvtár'!G36+'kiadások kulturközpont'!G36</f>
        <v>30290</v>
      </c>
    </row>
    <row r="37" spans="1:7" ht="15">
      <c r="A37" s="9" t="s">
        <v>42</v>
      </c>
      <c r="B37" s="26" t="s">
        <v>276</v>
      </c>
      <c r="C37" s="62">
        <f>'kiadások önkormányzat'!C37+'kiadások hivatal'!C37+'kiadások egészségügy'!C37+'kiadások óvoda'!C37+'kiadások könyvtár'!C37+'kiadások kulturközpont'!C37</f>
        <v>0</v>
      </c>
      <c r="D37" s="62">
        <f>'kiadások önkormányzat'!D37</f>
        <v>0</v>
      </c>
      <c r="E37" s="62"/>
      <c r="F37" s="62">
        <f t="shared" si="1"/>
        <v>0</v>
      </c>
      <c r="G37" s="62">
        <f>'kiadások önkormányzat'!G37+'kiadások hivatal'!G37+'kiadások egészségügy'!G37+'kiadások óvoda'!G37+'kiadások könyvtár'!G37+'kiadások kulturközpont'!G37</f>
        <v>0</v>
      </c>
    </row>
    <row r="38" spans="1:7" ht="15">
      <c r="A38" s="5" t="s">
        <v>277</v>
      </c>
      <c r="B38" s="26" t="s">
        <v>278</v>
      </c>
      <c r="C38" s="62">
        <f>'kiadások önkormányzat'!C38+'kiadások hivatal'!C38+'kiadások egészségügy'!C38+'kiadások óvoda'!C38+'kiadások könyvtár'!C38+'kiadások kulturközpont'!C38</f>
        <v>43250</v>
      </c>
      <c r="D38" s="62">
        <f>'kiadások önkormányzat'!D38</f>
        <v>100</v>
      </c>
      <c r="E38" s="62"/>
      <c r="F38" s="62">
        <f t="shared" si="1"/>
        <v>43350</v>
      </c>
      <c r="G38" s="62">
        <f>'kiadások önkormányzat'!G38+'kiadások hivatal'!G38+'kiadások egészségügy'!G38+'kiadások óvoda'!G38+'kiadások könyvtár'!G38+'kiadások kulturközpont'!G38</f>
        <v>57874</v>
      </c>
    </row>
    <row r="39" spans="1:7" ht="15">
      <c r="A39" s="4" t="s">
        <v>43</v>
      </c>
      <c r="B39" s="26" t="s">
        <v>279</v>
      </c>
      <c r="C39" s="62">
        <f>'kiadások önkormányzat'!C39+'kiadások hivatal'!C39+'kiadások egészségügy'!C39+'kiadások óvoda'!C39+'kiadások könyvtár'!C39+'kiadások kulturközpont'!C39</f>
        <v>61914</v>
      </c>
      <c r="D39" s="62">
        <f>'kiadások önkormányzat'!D39</f>
        <v>1800</v>
      </c>
      <c r="E39" s="62"/>
      <c r="F39" s="62">
        <f t="shared" si="1"/>
        <v>63714</v>
      </c>
      <c r="G39" s="62">
        <f>'kiadások önkormányzat'!G39+'kiadások hivatal'!G39+'kiadások egészségügy'!G39+'kiadások óvoda'!G39+'kiadások könyvtár'!G39+'kiadások kulturközpont'!G39</f>
        <v>56955</v>
      </c>
    </row>
    <row r="40" spans="1:7" ht="15">
      <c r="A40" s="6" t="s">
        <v>10</v>
      </c>
      <c r="B40" s="29" t="s">
        <v>280</v>
      </c>
      <c r="C40" s="61">
        <f>SUM(C33:C39)</f>
        <v>199263</v>
      </c>
      <c r="D40" s="61">
        <f>SUM(D33:D39)</f>
        <v>8570</v>
      </c>
      <c r="E40" s="61"/>
      <c r="F40" s="61">
        <f t="shared" si="1"/>
        <v>207833</v>
      </c>
      <c r="G40" s="61">
        <f>SUM(G33:G39)</f>
        <v>231861</v>
      </c>
    </row>
    <row r="41" spans="1:7" ht="15">
      <c r="A41" s="4" t="s">
        <v>281</v>
      </c>
      <c r="B41" s="26" t="s">
        <v>282</v>
      </c>
      <c r="C41" s="62">
        <f>'kiadások önkormányzat'!C41+'kiadások hivatal'!C41+'kiadások egészségügy'!C41+'kiadások óvoda'!C41+'kiadások könyvtár'!C41+'kiadások kulturközpont'!C41</f>
        <v>1980</v>
      </c>
      <c r="D41" s="62"/>
      <c r="E41" s="62"/>
      <c r="F41" s="62">
        <f t="shared" si="1"/>
        <v>1980</v>
      </c>
      <c r="G41" s="62">
        <f>'kiadások önkormányzat'!G41+'kiadások hivatal'!G41+'kiadások egészségügy'!G41+'kiadások óvoda'!G41+'kiadások könyvtár'!G41+'kiadások kulturközpont'!G41</f>
        <v>2084</v>
      </c>
    </row>
    <row r="42" spans="1:7" ht="15">
      <c r="A42" s="4" t="s">
        <v>283</v>
      </c>
      <c r="B42" s="26" t="s">
        <v>284</v>
      </c>
      <c r="C42" s="62">
        <f>'kiadások önkormányzat'!C42+'kiadások hivatal'!C42+'kiadások egészségügy'!C42+'kiadások óvoda'!C42+'kiadások könyvtár'!C42+'kiadások kulturközpont'!C42</f>
        <v>0</v>
      </c>
      <c r="D42" s="62"/>
      <c r="E42" s="62"/>
      <c r="F42" s="62">
        <f t="shared" si="1"/>
        <v>0</v>
      </c>
      <c r="G42" s="62">
        <f>'kiadások önkormányzat'!G42+'kiadások hivatal'!G42+'kiadások egészségügy'!G42+'kiadások óvoda'!G42+'kiadások könyvtár'!G42+'kiadások kulturközpont'!G42</f>
        <v>36</v>
      </c>
    </row>
    <row r="43" spans="1:7" ht="15">
      <c r="A43" s="6" t="s">
        <v>11</v>
      </c>
      <c r="B43" s="29" t="s">
        <v>285</v>
      </c>
      <c r="C43" s="61">
        <f>SUM(C41:C42)</f>
        <v>1980</v>
      </c>
      <c r="D43" s="61">
        <f>SUM(D41:D42)</f>
        <v>0</v>
      </c>
      <c r="E43" s="61"/>
      <c r="F43" s="61">
        <f t="shared" si="1"/>
        <v>1980</v>
      </c>
      <c r="G43" s="61">
        <f>SUM(G41:G42)</f>
        <v>2120</v>
      </c>
    </row>
    <row r="44" spans="1:7" ht="15">
      <c r="A44" s="4" t="s">
        <v>286</v>
      </c>
      <c r="B44" s="26" t="s">
        <v>287</v>
      </c>
      <c r="C44" s="62">
        <f>'kiadások önkormányzat'!C44+'kiadások hivatal'!C44+'kiadások egészségügy'!C44+'kiadások óvoda'!C44+'kiadások könyvtár'!C44+'kiadások kulturközpont'!C44</f>
        <v>37607</v>
      </c>
      <c r="D44" s="62">
        <f>'kiadások önkormányzat'!D44</f>
        <v>2700</v>
      </c>
      <c r="E44" s="62"/>
      <c r="F44" s="62">
        <f t="shared" si="1"/>
        <v>40307</v>
      </c>
      <c r="G44" s="62">
        <f>'kiadások önkormányzat'!G44+'kiadások hivatal'!G44+'kiadások egészségügy'!G44+'kiadások óvoda'!G44+'kiadások könyvtár'!G44+'kiadások kulturközpont'!G44</f>
        <v>53479</v>
      </c>
    </row>
    <row r="45" spans="1:7" ht="15">
      <c r="A45" s="4" t="s">
        <v>288</v>
      </c>
      <c r="B45" s="26" t="s">
        <v>289</v>
      </c>
      <c r="C45" s="62">
        <f>'kiadások önkormányzat'!C45+'kiadások hivatal'!C45+'kiadások egészségügy'!C45+'kiadások óvoda'!C45+'kiadások könyvtár'!C45+'kiadások kulturközpont'!C45</f>
        <v>11886</v>
      </c>
      <c r="D45" s="62">
        <f>'kiadások önkormányzat'!D45</f>
        <v>1350</v>
      </c>
      <c r="E45" s="62"/>
      <c r="F45" s="62">
        <f t="shared" si="1"/>
        <v>13236</v>
      </c>
      <c r="G45" s="62">
        <f>'kiadások önkormányzat'!G45+'kiadások hivatal'!G45+'kiadások egészségügy'!G45+'kiadások óvoda'!G45+'kiadások könyvtár'!G45+'kiadások kulturközpont'!G45</f>
        <v>96108</v>
      </c>
    </row>
    <row r="46" spans="1:7" ht="15">
      <c r="A46" s="4" t="s">
        <v>44</v>
      </c>
      <c r="B46" s="26" t="s">
        <v>290</v>
      </c>
      <c r="C46" s="62">
        <f>'kiadások önkormányzat'!C46+'kiadások hivatal'!C46+'kiadások egészségügy'!C46+'kiadások óvoda'!C46+'kiadások könyvtár'!C46+'kiadások kulturközpont'!C46</f>
        <v>1000</v>
      </c>
      <c r="D46" s="62"/>
      <c r="E46" s="62"/>
      <c r="F46" s="62">
        <f t="shared" si="1"/>
        <v>1000</v>
      </c>
      <c r="G46" s="62">
        <f>'kiadások önkormányzat'!G46+'kiadások hivatal'!G46+'kiadások egészségügy'!G46+'kiadások óvoda'!G46+'kiadások könyvtár'!G46+'kiadások kulturközpont'!G46</f>
        <v>1000</v>
      </c>
    </row>
    <row r="47" spans="1:7" ht="15">
      <c r="A47" s="4" t="s">
        <v>45</v>
      </c>
      <c r="B47" s="26" t="s">
        <v>291</v>
      </c>
      <c r="C47" s="62">
        <f>'kiadások önkormányzat'!C47+'kiadások hivatal'!C47+'kiadások egészségügy'!C47+'kiadások óvoda'!C47+'kiadások könyvtár'!C47+'kiadások kulturközpont'!C47</f>
        <v>0</v>
      </c>
      <c r="D47" s="62"/>
      <c r="E47" s="62"/>
      <c r="F47" s="62"/>
      <c r="G47" s="62">
        <f>'kiadások önkormányzat'!G47+'kiadások hivatal'!G47+'kiadások egészségügy'!G47+'kiadások óvoda'!G47+'kiadások könyvtár'!G47+'kiadások kulturközpont'!G47</f>
        <v>0</v>
      </c>
    </row>
    <row r="48" spans="1:7" ht="15">
      <c r="A48" s="4" t="s">
        <v>292</v>
      </c>
      <c r="B48" s="26" t="s">
        <v>293</v>
      </c>
      <c r="C48" s="62">
        <f>'kiadások önkormányzat'!C48+'kiadások hivatal'!C48+'kiadások egészségügy'!C48+'kiadások óvoda'!C48+'kiadások könyvtár'!C48+'kiadások kulturközpont'!C48</f>
        <v>26223</v>
      </c>
      <c r="D48" s="62"/>
      <c r="E48" s="62"/>
      <c r="F48" s="62">
        <f>SUM(C48:E48)</f>
        <v>26223</v>
      </c>
      <c r="G48" s="62">
        <f>'kiadások önkormányzat'!G48+'kiadások hivatal'!G48+'kiadások egészségügy'!G48+'kiadások óvoda'!G48+'kiadások könyvtár'!G48+'kiadások kulturközpont'!G48</f>
        <v>8625</v>
      </c>
    </row>
    <row r="49" spans="1:7" ht="15">
      <c r="A49" s="6" t="s">
        <v>12</v>
      </c>
      <c r="B49" s="29" t="s">
        <v>294</v>
      </c>
      <c r="C49" s="61">
        <f>SUM(C44:C48)</f>
        <v>76716</v>
      </c>
      <c r="D49" s="61">
        <f>SUM(D44:D48)</f>
        <v>4050</v>
      </c>
      <c r="E49" s="61"/>
      <c r="F49" s="61">
        <f>SUM(C49:E49)</f>
        <v>80766</v>
      </c>
      <c r="G49" s="209">
        <f>G44+G45+G46+G47+G48</f>
        <v>159212</v>
      </c>
    </row>
    <row r="50" spans="1:7" ht="15">
      <c r="A50" s="35" t="s">
        <v>13</v>
      </c>
      <c r="B50" s="47" t="s">
        <v>295</v>
      </c>
      <c r="C50" s="61">
        <f>C29+C32+C40+C43+C49</f>
        <v>305728</v>
      </c>
      <c r="D50" s="61">
        <f>D29+D32+D40+D43+D49</f>
        <v>14540</v>
      </c>
      <c r="E50" s="61"/>
      <c r="F50" s="61">
        <f>SUM(C50:E50)</f>
        <v>320268</v>
      </c>
      <c r="G50" s="210">
        <f>G29+G32+G40+G43+G49</f>
        <v>429343</v>
      </c>
    </row>
    <row r="51" spans="1:7" ht="15">
      <c r="A51" s="12" t="s">
        <v>296</v>
      </c>
      <c r="B51" s="26" t="s">
        <v>297</v>
      </c>
      <c r="C51" s="62"/>
      <c r="D51" s="62"/>
      <c r="E51" s="62"/>
      <c r="F51" s="62"/>
      <c r="G51" s="62">
        <f>'kiadások önkormányzat'!G51+'kiadások hivatal'!G51+'kiadások egészségügy'!G51+'kiadások óvoda'!G51+'kiadások könyvtár'!G51+'kiadások kulturközpont'!G51</f>
        <v>0</v>
      </c>
    </row>
    <row r="52" spans="1:7" ht="15">
      <c r="A52" s="12" t="s">
        <v>14</v>
      </c>
      <c r="B52" s="26" t="s">
        <v>298</v>
      </c>
      <c r="C52" s="62"/>
      <c r="D52" s="62"/>
      <c r="E52" s="62"/>
      <c r="F52" s="62"/>
      <c r="G52" s="62">
        <f>'kiadások önkormányzat'!G52+'kiadások hivatal'!G52+'kiadások egészségügy'!G52+'kiadások óvoda'!G52+'kiadások könyvtár'!G52+'kiadások kulturközpont'!G52</f>
        <v>840</v>
      </c>
    </row>
    <row r="53" spans="1:7" ht="15">
      <c r="A53" s="15" t="s">
        <v>46</v>
      </c>
      <c r="B53" s="26" t="s">
        <v>299</v>
      </c>
      <c r="C53" s="62"/>
      <c r="D53" s="62"/>
      <c r="E53" s="62"/>
      <c r="F53" s="62"/>
      <c r="G53" s="62">
        <f>'kiadások önkormányzat'!G53+'kiadások hivatal'!G53+'kiadások egészségügy'!G53+'kiadások óvoda'!G53+'kiadások könyvtár'!G53+'kiadások kulturközpont'!G53</f>
        <v>0</v>
      </c>
    </row>
    <row r="54" spans="1:7" ht="15">
      <c r="A54" s="15" t="s">
        <v>47</v>
      </c>
      <c r="B54" s="26" t="s">
        <v>300</v>
      </c>
      <c r="C54" s="62"/>
      <c r="D54" s="62"/>
      <c r="E54" s="62"/>
      <c r="F54" s="62"/>
      <c r="G54" s="62">
        <f>'kiadások önkormányzat'!G54+'kiadások hivatal'!G54+'kiadások egészségügy'!G54+'kiadások óvoda'!G54+'kiadások könyvtár'!G54+'kiadások kulturközpont'!G54</f>
        <v>0</v>
      </c>
    </row>
    <row r="55" spans="1:7" ht="15">
      <c r="A55" s="15" t="s">
        <v>48</v>
      </c>
      <c r="B55" s="26" t="s">
        <v>301</v>
      </c>
      <c r="C55" s="62"/>
      <c r="D55" s="62"/>
      <c r="E55" s="62"/>
      <c r="F55" s="62"/>
      <c r="G55" s="62">
        <f>'kiadások önkormányzat'!G55+'kiadások hivatal'!G55+'kiadások egészségügy'!G55+'kiadások óvoda'!G55+'kiadások könyvtár'!G55+'kiadások kulturközpont'!G55</f>
        <v>0</v>
      </c>
    </row>
    <row r="56" spans="1:7" ht="15">
      <c r="A56" s="12" t="s">
        <v>49</v>
      </c>
      <c r="B56" s="26" t="s">
        <v>302</v>
      </c>
      <c r="C56" s="62"/>
      <c r="D56" s="62"/>
      <c r="E56" s="62"/>
      <c r="F56" s="62"/>
      <c r="G56" s="62">
        <f>'kiadások önkormányzat'!G56+'kiadások hivatal'!G56+'kiadások egészségügy'!G56+'kiadások óvoda'!G56+'kiadások könyvtár'!G56+'kiadások kulturközpont'!G56</f>
        <v>0</v>
      </c>
    </row>
    <row r="57" spans="1:7" ht="15">
      <c r="A57" s="12" t="s">
        <v>50</v>
      </c>
      <c r="B57" s="26" t="s">
        <v>303</v>
      </c>
      <c r="C57" s="62"/>
      <c r="D57" s="62"/>
      <c r="E57" s="62"/>
      <c r="F57" s="62"/>
      <c r="G57" s="62">
        <f>'kiadások önkormányzat'!G57+'kiadások hivatal'!G57+'kiadások egészségügy'!G57+'kiadások óvoda'!G57+'kiadások könyvtár'!G57+'kiadások kulturközpont'!G57</f>
        <v>0</v>
      </c>
    </row>
    <row r="58" spans="1:7" ht="15">
      <c r="A58" s="12" t="s">
        <v>51</v>
      </c>
      <c r="B58" s="26" t="s">
        <v>304</v>
      </c>
      <c r="C58" s="62">
        <f>'kiadások önkormányzat'!C58+'kiadások hivatal'!C58+'kiadások egészségügy'!C58+'kiadások óvoda'!C58+'kiadások könyvtár'!C58+'kiadások kulturközpont'!C58</f>
        <v>7000</v>
      </c>
      <c r="D58" s="62"/>
      <c r="E58" s="62"/>
      <c r="F58" s="62">
        <f>SUM(C58:E58)</f>
        <v>7000</v>
      </c>
      <c r="G58" s="62">
        <f>'kiadások önkormányzat'!G58+'kiadások hivatal'!G58+'kiadások egészségügy'!G58+'kiadások óvoda'!G58+'kiadások könyvtár'!G58+'kiadások kulturközpont'!G58</f>
        <v>6475</v>
      </c>
    </row>
    <row r="59" spans="1:7" ht="15">
      <c r="A59" s="44" t="s">
        <v>18</v>
      </c>
      <c r="B59" s="47" t="s">
        <v>305</v>
      </c>
      <c r="C59" s="61">
        <f>SUM(C51:C58)</f>
        <v>7000</v>
      </c>
      <c r="D59" s="61"/>
      <c r="E59" s="61"/>
      <c r="F59" s="61">
        <f>SUM(C59:E59)</f>
        <v>7000</v>
      </c>
      <c r="G59" s="210">
        <f>SUM(G51:G58)</f>
        <v>7315</v>
      </c>
    </row>
    <row r="60" spans="1:7" ht="15">
      <c r="A60" s="11" t="s">
        <v>52</v>
      </c>
      <c r="B60" s="26" t="s">
        <v>306</v>
      </c>
      <c r="C60" s="62"/>
      <c r="D60" s="62"/>
      <c r="E60" s="62"/>
      <c r="F60" s="62"/>
      <c r="G60" s="62">
        <f>'kiadások önkormányzat'!G60+'kiadások hivatal'!G60+'kiadások egészségügy'!G60+'kiadások óvoda'!G60+'kiadások könyvtár'!G60+'kiadások kulturközpont'!G60</f>
        <v>0</v>
      </c>
    </row>
    <row r="61" spans="1:7" ht="15">
      <c r="A61" s="11" t="s">
        <v>307</v>
      </c>
      <c r="B61" s="26" t="s">
        <v>308</v>
      </c>
      <c r="C61" s="62"/>
      <c r="D61" s="62"/>
      <c r="E61" s="62"/>
      <c r="F61" s="62">
        <f>SUM(C61:E61)</f>
        <v>0</v>
      </c>
      <c r="G61" s="62">
        <f>'kiadások önkormányzat'!G61+'kiadások hivatal'!G61+'kiadások egészségügy'!G61+'kiadások óvoda'!G61+'kiadások könyvtár'!G61+'kiadások kulturközpont'!G61</f>
        <v>1220</v>
      </c>
    </row>
    <row r="62" spans="1:7" ht="15">
      <c r="A62" s="11" t="s">
        <v>309</v>
      </c>
      <c r="B62" s="26" t="s">
        <v>310</v>
      </c>
      <c r="C62" s="62"/>
      <c r="D62" s="62"/>
      <c r="E62" s="62"/>
      <c r="F62" s="62"/>
      <c r="G62" s="62">
        <f>'kiadások önkormányzat'!G62+'kiadások hivatal'!G62+'kiadások egészségügy'!G62+'kiadások óvoda'!G62+'kiadások könyvtár'!G62+'kiadások kulturközpont'!G62</f>
        <v>0</v>
      </c>
    </row>
    <row r="63" spans="1:7" ht="15">
      <c r="A63" s="11" t="s">
        <v>19</v>
      </c>
      <c r="B63" s="26" t="s">
        <v>311</v>
      </c>
      <c r="C63" s="62"/>
      <c r="D63" s="62"/>
      <c r="E63" s="62"/>
      <c r="F63" s="62"/>
      <c r="G63" s="62">
        <f>'kiadások önkormányzat'!G63+'kiadások hivatal'!G63+'kiadások egészségügy'!G63+'kiadások óvoda'!G63+'kiadások könyvtár'!G63+'kiadások kulturközpont'!G63</f>
        <v>0</v>
      </c>
    </row>
    <row r="64" spans="1:7" ht="15">
      <c r="A64" s="11" t="s">
        <v>53</v>
      </c>
      <c r="B64" s="26" t="s">
        <v>312</v>
      </c>
      <c r="C64" s="62"/>
      <c r="D64" s="62"/>
      <c r="E64" s="62"/>
      <c r="F64" s="62"/>
      <c r="G64" s="62">
        <f>'kiadások önkormányzat'!G64+'kiadások hivatal'!G64+'kiadások egészségügy'!G64+'kiadások óvoda'!G64+'kiadások könyvtár'!G64+'kiadások kulturközpont'!G64</f>
        <v>0</v>
      </c>
    </row>
    <row r="65" spans="1:7" ht="15">
      <c r="A65" s="11" t="s">
        <v>21</v>
      </c>
      <c r="B65" s="26" t="s">
        <v>313</v>
      </c>
      <c r="C65" s="62">
        <f>'kiadások önkormányzat'!C65+'kiadások hivatal'!C65+'kiadások egészségügy'!C65+'kiadások óvoda'!C65+'kiadások könyvtár'!C65+'kiadások kulturközpont'!C65</f>
        <v>102673</v>
      </c>
      <c r="D65" s="62"/>
      <c r="E65" s="62"/>
      <c r="F65" s="62">
        <f>SUM(C65:E65)</f>
        <v>102673</v>
      </c>
      <c r="G65" s="62">
        <f>'kiadások önkormányzat'!G65+'kiadások hivatal'!G65+'kiadások egészségügy'!G65+'kiadások óvoda'!G65+'kiadások könyvtár'!G65+'kiadások kulturközpont'!G65</f>
        <v>114990</v>
      </c>
    </row>
    <row r="66" spans="1:7" ht="15">
      <c r="A66" s="11" t="s">
        <v>54</v>
      </c>
      <c r="B66" s="26" t="s">
        <v>314</v>
      </c>
      <c r="C66" s="62"/>
      <c r="D66" s="62"/>
      <c r="E66" s="62"/>
      <c r="F66" s="62"/>
      <c r="G66" s="62">
        <f>'kiadások önkormányzat'!G66+'kiadások hivatal'!G66+'kiadások egészségügy'!G66+'kiadások óvoda'!G66+'kiadások könyvtár'!G66+'kiadások kulturközpont'!G66</f>
        <v>0</v>
      </c>
    </row>
    <row r="67" spans="1:7" ht="15">
      <c r="A67" s="11" t="s">
        <v>55</v>
      </c>
      <c r="B67" s="26" t="s">
        <v>315</v>
      </c>
      <c r="C67" s="62"/>
      <c r="D67" s="62"/>
      <c r="E67" s="62"/>
      <c r="F67" s="62"/>
      <c r="G67" s="62">
        <f>'kiadások önkormányzat'!G67+'kiadások hivatal'!G67+'kiadások egészségügy'!G67+'kiadások óvoda'!G67+'kiadások könyvtár'!G67+'kiadások kulturközpont'!G67</f>
        <v>0</v>
      </c>
    </row>
    <row r="68" spans="1:7" ht="15">
      <c r="A68" s="11" t="s">
        <v>316</v>
      </c>
      <c r="B68" s="26" t="s">
        <v>317</v>
      </c>
      <c r="C68" s="62"/>
      <c r="D68" s="62"/>
      <c r="E68" s="62"/>
      <c r="F68" s="62"/>
      <c r="G68" s="62">
        <f>'kiadások önkormányzat'!G68+'kiadások hivatal'!G68+'kiadások egészségügy'!G68+'kiadások óvoda'!G68+'kiadások könyvtár'!G68+'kiadások kulturközpont'!G68</f>
        <v>0</v>
      </c>
    </row>
    <row r="69" spans="1:7" ht="15">
      <c r="A69" s="17" t="s">
        <v>318</v>
      </c>
      <c r="B69" s="26" t="s">
        <v>319</v>
      </c>
      <c r="C69" s="62"/>
      <c r="D69" s="62"/>
      <c r="E69" s="62"/>
      <c r="F69" s="62"/>
      <c r="G69" s="62">
        <f>'kiadások önkormányzat'!G69+'kiadások hivatal'!G69+'kiadások egészségügy'!G69+'kiadások óvoda'!G69+'kiadások könyvtár'!G69+'kiadások kulturközpont'!G69</f>
        <v>0</v>
      </c>
    </row>
    <row r="70" spans="1:7" ht="15">
      <c r="A70" s="11" t="s">
        <v>571</v>
      </c>
      <c r="B70" s="26" t="s">
        <v>320</v>
      </c>
      <c r="C70" s="62"/>
      <c r="D70" s="62"/>
      <c r="E70" s="62"/>
      <c r="F70" s="62"/>
      <c r="G70" s="62">
        <f>'kiadások önkormányzat'!G70+'kiadások hivatal'!G70+'kiadások egészségügy'!G70+'kiadások óvoda'!G70+'kiadások könyvtár'!G70+'kiadások kulturközpont'!G70</f>
        <v>0</v>
      </c>
    </row>
    <row r="71" spans="1:7" ht="15">
      <c r="A71" s="11" t="s">
        <v>56</v>
      </c>
      <c r="B71" s="26" t="s">
        <v>321</v>
      </c>
      <c r="C71" s="62">
        <f>'kiadások önkormányzat'!C71+'kiadások hivatal'!C71+'kiadások egészségügy'!C71+'kiadások óvoda'!C71+'kiadások könyvtár'!C71+'kiadások kulturközpont'!C71</f>
        <v>22327</v>
      </c>
      <c r="D71" s="62"/>
      <c r="E71" s="62"/>
      <c r="F71" s="62">
        <f>SUM(C71:E71)</f>
        <v>22327</v>
      </c>
      <c r="G71" s="62">
        <f>'kiadások önkormányzat'!G71+'kiadások hivatal'!G71+'kiadások egészségügy'!G71+'kiadások óvoda'!G71+'kiadások könyvtár'!G71+'kiadások kulturközpont'!G71</f>
        <v>23880</v>
      </c>
    </row>
    <row r="72" spans="1:7" ht="15">
      <c r="A72" s="17" t="s">
        <v>570</v>
      </c>
      <c r="B72" s="26" t="s">
        <v>569</v>
      </c>
      <c r="C72" s="62"/>
      <c r="D72" s="62"/>
      <c r="E72" s="62"/>
      <c r="F72" s="62"/>
      <c r="G72" s="62">
        <f>'kiadások önkormányzat'!G72+'kiadások hivatal'!G72+'kiadások egészségügy'!G72+'kiadások óvoda'!G72+'kiadások könyvtár'!G72+'kiadások kulturközpont'!G72</f>
        <v>11966</v>
      </c>
    </row>
    <row r="73" spans="1:7" ht="15">
      <c r="A73" s="44" t="s">
        <v>24</v>
      </c>
      <c r="B73" s="47" t="s">
        <v>322</v>
      </c>
      <c r="C73" s="61">
        <f>SUM(C60:C72)</f>
        <v>125000</v>
      </c>
      <c r="D73" s="61">
        <f>SUM(D60:D72)</f>
        <v>0</v>
      </c>
      <c r="E73" s="61"/>
      <c r="F73" s="61">
        <f aca="true" t="shared" si="2" ref="F73:F78">SUM(C73:E73)</f>
        <v>125000</v>
      </c>
      <c r="G73" s="210">
        <f>SUM(G60:G72)</f>
        <v>152056</v>
      </c>
    </row>
    <row r="74" spans="1:7" ht="15.75">
      <c r="A74" s="48" t="s">
        <v>139</v>
      </c>
      <c r="B74" s="47"/>
      <c r="C74" s="61">
        <f>C24+C25+C50+C59+C73</f>
        <v>725847</v>
      </c>
      <c r="D74" s="61">
        <f>D24+D25+D50</f>
        <v>15715</v>
      </c>
      <c r="E74" s="61"/>
      <c r="F74" s="61">
        <f t="shared" si="2"/>
        <v>741562</v>
      </c>
      <c r="G74" s="61">
        <f>G24+G25+G50+G59+G73</f>
        <v>929087</v>
      </c>
    </row>
    <row r="75" spans="1:7" ht="15">
      <c r="A75" s="30" t="s">
        <v>323</v>
      </c>
      <c r="B75" s="26" t="s">
        <v>324</v>
      </c>
      <c r="C75" s="62"/>
      <c r="D75" s="62"/>
      <c r="E75" s="62"/>
      <c r="F75" s="62"/>
      <c r="G75" s="62">
        <f>'kiadások önkormányzat'!G75+'kiadások hivatal'!G75+'kiadások egészségügy'!G75+'kiadások óvoda'!G75+'kiadások könyvtár'!G75+'kiadások kulturközpont'!G75</f>
        <v>200</v>
      </c>
    </row>
    <row r="76" spans="1:7" ht="15">
      <c r="A76" s="30" t="s">
        <v>57</v>
      </c>
      <c r="B76" s="26" t="s">
        <v>325</v>
      </c>
      <c r="C76" s="62">
        <f>'kiadások önkormányzat'!C76+'kiadások hivatal'!C76+'kiadások egészségügy'!C76+'kiadások óvoda'!C76+'kiadások könyvtár'!C76+'kiadások kulturközpont'!C76</f>
        <v>734641</v>
      </c>
      <c r="D76" s="62"/>
      <c r="E76" s="62"/>
      <c r="F76" s="62">
        <f t="shared" si="2"/>
        <v>734641</v>
      </c>
      <c r="G76" s="62">
        <f>'kiadások önkormányzat'!G76+'kiadások hivatal'!G76+'kiadások egészségügy'!G76+'kiadások óvoda'!G76+'kiadások könyvtár'!G76+'kiadások kulturközpont'!G76</f>
        <v>591024</v>
      </c>
    </row>
    <row r="77" spans="1:7" ht="15">
      <c r="A77" s="30" t="s">
        <v>326</v>
      </c>
      <c r="B77" s="26" t="s">
        <v>327</v>
      </c>
      <c r="C77" s="62">
        <f>'kiadások önkormányzat'!C77+'kiadások hivatal'!C77+'kiadások egészségügy'!C77+'kiadások óvoda'!C77+'kiadások könyvtár'!C77+'kiadások kulturközpont'!C77</f>
        <v>6365</v>
      </c>
      <c r="D77" s="62"/>
      <c r="E77" s="62"/>
      <c r="F77" s="62">
        <f t="shared" si="2"/>
        <v>6365</v>
      </c>
      <c r="G77" s="62">
        <f>'kiadások önkormányzat'!G77+'kiadások hivatal'!G77+'kiadások egészségügy'!G77+'kiadások óvoda'!G77+'kiadások könyvtár'!G77+'kiadások kulturközpont'!G77</f>
        <v>6468</v>
      </c>
    </row>
    <row r="78" spans="1:7" ht="15">
      <c r="A78" s="30" t="s">
        <v>328</v>
      </c>
      <c r="B78" s="26" t="s">
        <v>329</v>
      </c>
      <c r="C78" s="62">
        <f>'kiadások önkormányzat'!C78+'kiadások hivatal'!C78+'kiadások egészségügy'!C78+'kiadások óvoda'!C78+'kiadások könyvtár'!C78+'kiadások kulturközpont'!C78</f>
        <v>6667</v>
      </c>
      <c r="D78" s="62"/>
      <c r="E78" s="62"/>
      <c r="F78" s="62">
        <f t="shared" si="2"/>
        <v>6667</v>
      </c>
      <c r="G78" s="62">
        <f>'kiadások önkormányzat'!G78+'kiadások hivatal'!G78+'kiadások egészségügy'!G78+'kiadások óvoda'!G78+'kiadások könyvtár'!G78+'kiadások kulturközpont'!G78</f>
        <v>30789</v>
      </c>
    </row>
    <row r="79" spans="1:7" ht="15">
      <c r="A79" s="5" t="s">
        <v>330</v>
      </c>
      <c r="B79" s="26" t="s">
        <v>331</v>
      </c>
      <c r="C79" s="62">
        <f>'kiadások önkormányzat'!C79+'kiadások hivatal'!C79+'kiadások egészségügy'!C79+'kiadások óvoda'!C79+'kiadások könyvtár'!C79+'kiadások kulturközpont'!C79</f>
        <v>0</v>
      </c>
      <c r="D79" s="62"/>
      <c r="E79" s="62"/>
      <c r="F79" s="62"/>
      <c r="G79" s="62">
        <f>'kiadások önkormányzat'!G79+'kiadások hivatal'!G79+'kiadások egészségügy'!G79+'kiadások óvoda'!G79+'kiadások könyvtár'!G79+'kiadások kulturközpont'!G79</f>
        <v>2096</v>
      </c>
    </row>
    <row r="80" spans="1:7" ht="15">
      <c r="A80" s="5" t="s">
        <v>332</v>
      </c>
      <c r="B80" s="26" t="s">
        <v>333</v>
      </c>
      <c r="C80" s="62">
        <f>'kiadások önkormányzat'!C80+'kiadások hivatal'!C80+'kiadások egészségügy'!C80+'kiadások óvoda'!C80+'kiadások könyvtár'!C80+'kiadások kulturközpont'!C80</f>
        <v>0</v>
      </c>
      <c r="D80" s="62"/>
      <c r="E80" s="62"/>
      <c r="F80" s="62"/>
      <c r="G80" s="62">
        <f>'kiadások önkormányzat'!G80+'kiadások hivatal'!G80+'kiadások egészségügy'!G80+'kiadások óvoda'!G80+'kiadások könyvtár'!G80+'kiadások kulturközpont'!G80</f>
        <v>0</v>
      </c>
    </row>
    <row r="81" spans="1:7" ht="15">
      <c r="A81" s="5" t="s">
        <v>334</v>
      </c>
      <c r="B81" s="26" t="s">
        <v>335</v>
      </c>
      <c r="C81" s="62">
        <f>'kiadások önkormányzat'!C81+'kiadások hivatal'!C81+'kiadások egészségügy'!C81+'kiadások óvoda'!C81+'kiadások könyvtár'!C81+'kiadások kulturközpont'!C81</f>
        <v>201873</v>
      </c>
      <c r="D81" s="62"/>
      <c r="E81" s="62"/>
      <c r="F81" s="62">
        <f>SUM(C81:E81)</f>
        <v>201873</v>
      </c>
      <c r="G81" s="62">
        <f>'kiadások önkormányzat'!G81+'kiadások hivatal'!G81+'kiadások egészségügy'!G81+'kiadások óvoda'!G81+'kiadások könyvtár'!G81+'kiadások kulturközpont'!G81</f>
        <v>112243</v>
      </c>
    </row>
    <row r="82" spans="1:7" ht="15">
      <c r="A82" s="45" t="s">
        <v>26</v>
      </c>
      <c r="B82" s="47" t="s">
        <v>336</v>
      </c>
      <c r="C82" s="61">
        <f>SUM(C75:C81)</f>
        <v>949546</v>
      </c>
      <c r="D82" s="62"/>
      <c r="E82" s="62"/>
      <c r="F82" s="61">
        <f>SUM(C82:E82)</f>
        <v>949546</v>
      </c>
      <c r="G82" s="61">
        <f>SUM(G75:G81)</f>
        <v>742820</v>
      </c>
    </row>
    <row r="83" spans="1:7" ht="15">
      <c r="A83" s="12" t="s">
        <v>337</v>
      </c>
      <c r="B83" s="26" t="s">
        <v>338</v>
      </c>
      <c r="C83" s="62">
        <f>'kiadások önkormányzat'!C83+'kiadások hivatal'!C83+'kiadások egészségügy'!C83+'kiadások óvoda'!C83+'kiadások könyvtár'!C83+'kiadások kulturközpont'!C83</f>
        <v>57165</v>
      </c>
      <c r="D83" s="62"/>
      <c r="E83" s="62"/>
      <c r="F83" s="62">
        <f>SUM(C83:E83)</f>
        <v>57165</v>
      </c>
      <c r="G83" s="62">
        <f>'kiadások önkormányzat'!G83+'kiadások hivatal'!G83+'kiadások egészségügy'!G83+'kiadások óvoda'!G83+'kiadások könyvtár'!G83+'kiadások kulturközpont'!G83</f>
        <v>121936</v>
      </c>
    </row>
    <row r="84" spans="1:7" ht="15">
      <c r="A84" s="12" t="s">
        <v>339</v>
      </c>
      <c r="B84" s="26" t="s">
        <v>340</v>
      </c>
      <c r="C84" s="62">
        <f>'kiadások önkormányzat'!C84+'kiadások hivatal'!C84+'kiadások egészségügy'!C84+'kiadások óvoda'!C84+'kiadások könyvtár'!C84+'kiadások kulturközpont'!C84</f>
        <v>0</v>
      </c>
      <c r="D84" s="62"/>
      <c r="E84" s="62"/>
      <c r="F84" s="62"/>
      <c r="G84" s="62">
        <f>'kiadások önkormányzat'!G84+'kiadások hivatal'!G84+'kiadások egészségügy'!G84+'kiadások óvoda'!G84+'kiadások könyvtár'!G84+'kiadások kulturközpont'!G84</f>
        <v>0</v>
      </c>
    </row>
    <row r="85" spans="1:7" ht="15">
      <c r="A85" s="12" t="s">
        <v>341</v>
      </c>
      <c r="B85" s="26" t="s">
        <v>342</v>
      </c>
      <c r="C85" s="62">
        <f>'kiadások önkormányzat'!C85+'kiadások hivatal'!C85+'kiadások egészségügy'!C85+'kiadások óvoda'!C85+'kiadások könyvtár'!C85+'kiadások kulturközpont'!C85</f>
        <v>0</v>
      </c>
      <c r="D85" s="62"/>
      <c r="E85" s="62"/>
      <c r="F85" s="62"/>
      <c r="G85" s="62">
        <f>'kiadások önkormányzat'!G85+'kiadások hivatal'!G85+'kiadások egészségügy'!G85+'kiadások óvoda'!G85+'kiadások könyvtár'!G85+'kiadások kulturközpont'!G85</f>
        <v>0</v>
      </c>
    </row>
    <row r="86" spans="1:7" ht="15">
      <c r="A86" s="12" t="s">
        <v>343</v>
      </c>
      <c r="B86" s="26" t="s">
        <v>344</v>
      </c>
      <c r="C86" s="62">
        <f>'kiadások önkormányzat'!C86+'kiadások hivatal'!C86+'kiadások egészségügy'!C86+'kiadások óvoda'!C86+'kiadások könyvtár'!C86+'kiadások kulturközpont'!C86</f>
        <v>15435</v>
      </c>
      <c r="D86" s="62"/>
      <c r="E86" s="62"/>
      <c r="F86" s="62">
        <f>SUM(C86:E86)</f>
        <v>15435</v>
      </c>
      <c r="G86" s="62">
        <f>'kiadások önkormányzat'!G86+'kiadások hivatal'!G86+'kiadások egészségügy'!G86+'kiadások óvoda'!G86+'kiadások könyvtár'!G86+'kiadások kulturközpont'!G86</f>
        <v>21453</v>
      </c>
    </row>
    <row r="87" spans="1:7" ht="15">
      <c r="A87" s="44" t="s">
        <v>27</v>
      </c>
      <c r="B87" s="47" t="s">
        <v>345</v>
      </c>
      <c r="C87" s="61">
        <f>SUM(C83:C86)</f>
        <v>72600</v>
      </c>
      <c r="D87" s="62"/>
      <c r="E87" s="62"/>
      <c r="F87" s="61">
        <f>SUM(C87:E87)</f>
        <v>72600</v>
      </c>
      <c r="G87" s="61">
        <f>SUM(G83:G86)</f>
        <v>143389</v>
      </c>
    </row>
    <row r="88" spans="1:7" ht="15">
      <c r="A88" s="12" t="s">
        <v>346</v>
      </c>
      <c r="B88" s="26" t="s">
        <v>347</v>
      </c>
      <c r="C88" s="62"/>
      <c r="D88" s="62"/>
      <c r="E88" s="62"/>
      <c r="F88" s="62"/>
      <c r="G88" s="62">
        <f>'kiadások önkormányzat'!G88+'kiadások hivatal'!G88+'kiadások egészségügy'!G88+'kiadások óvoda'!G88+'kiadások könyvtár'!G88+'kiadások kulturközpont'!G88</f>
        <v>0</v>
      </c>
    </row>
    <row r="89" spans="1:7" ht="15">
      <c r="A89" s="12" t="s">
        <v>58</v>
      </c>
      <c r="B89" s="26" t="s">
        <v>348</v>
      </c>
      <c r="C89" s="62"/>
      <c r="D89" s="62"/>
      <c r="E89" s="62"/>
      <c r="F89" s="62"/>
      <c r="G89" s="62">
        <f>'kiadások önkormányzat'!G89+'kiadások hivatal'!G89+'kiadások egészségügy'!G89+'kiadások óvoda'!G89+'kiadások könyvtár'!G89+'kiadások kulturközpont'!G89</f>
        <v>0</v>
      </c>
    </row>
    <row r="90" spans="1:7" ht="15">
      <c r="A90" s="12" t="s">
        <v>59</v>
      </c>
      <c r="B90" s="26" t="s">
        <v>349</v>
      </c>
      <c r="C90" s="62"/>
      <c r="D90" s="62"/>
      <c r="E90" s="62"/>
      <c r="F90" s="62"/>
      <c r="G90" s="62">
        <f>'kiadások önkormányzat'!G90+'kiadások hivatal'!G90+'kiadások egészségügy'!G90+'kiadások óvoda'!G90+'kiadások könyvtár'!G90+'kiadások kulturközpont'!G90</f>
        <v>0</v>
      </c>
    </row>
    <row r="91" spans="1:7" ht="15">
      <c r="A91" s="12" t="s">
        <v>60</v>
      </c>
      <c r="B91" s="26" t="s">
        <v>350</v>
      </c>
      <c r="C91" s="62"/>
      <c r="D91" s="62"/>
      <c r="E91" s="62"/>
      <c r="F91" s="62"/>
      <c r="G91" s="62">
        <f>'kiadások önkormányzat'!G91+'kiadások hivatal'!G91+'kiadások egészségügy'!G91+'kiadások óvoda'!G91+'kiadások könyvtár'!G91+'kiadások kulturközpont'!G91</f>
        <v>0</v>
      </c>
    </row>
    <row r="92" spans="1:7" ht="15">
      <c r="A92" s="12" t="s">
        <v>61</v>
      </c>
      <c r="B92" s="26" t="s">
        <v>351</v>
      </c>
      <c r="C92" s="62"/>
      <c r="D92" s="62"/>
      <c r="E92" s="62"/>
      <c r="F92" s="62"/>
      <c r="G92" s="62">
        <f>'kiadások önkormányzat'!G92+'kiadások hivatal'!G92+'kiadások egészségügy'!G92+'kiadások óvoda'!G92+'kiadások könyvtár'!G92+'kiadások kulturközpont'!G92</f>
        <v>0</v>
      </c>
    </row>
    <row r="93" spans="1:7" ht="15">
      <c r="A93" s="12" t="s">
        <v>62</v>
      </c>
      <c r="B93" s="26" t="s">
        <v>352</v>
      </c>
      <c r="C93" s="62">
        <f>'kiadások önkormányzat'!C93+'kiadások hivatal'!C93+'kiadások egészségügy'!C93+'kiadások óvoda'!C93+'kiadások könyvtár'!C93+'kiadások kulturközpont'!C93</f>
        <v>10600</v>
      </c>
      <c r="D93" s="62"/>
      <c r="E93" s="62"/>
      <c r="F93" s="62">
        <f>SUM(C93:E93)</f>
        <v>10600</v>
      </c>
      <c r="G93" s="62">
        <f>'kiadások önkormányzat'!G93+'kiadások hivatal'!G93+'kiadások egészségügy'!G93+'kiadások óvoda'!G93+'kiadások könyvtár'!G93+'kiadások kulturközpont'!G93</f>
        <v>10600</v>
      </c>
    </row>
    <row r="94" spans="1:7" ht="15">
      <c r="A94" s="12" t="s">
        <v>353</v>
      </c>
      <c r="B94" s="26" t="s">
        <v>354</v>
      </c>
      <c r="C94" s="62">
        <f>'kiadások önkormányzat'!C94+'kiadások hivatal'!C94+'kiadások egészségügy'!C94+'kiadások óvoda'!C94+'kiadások könyvtár'!C94+'kiadások kulturközpont'!C94</f>
        <v>5000</v>
      </c>
      <c r="D94" s="62"/>
      <c r="E94" s="62"/>
      <c r="F94" s="62">
        <f>SUM(C94:E94)</f>
        <v>5000</v>
      </c>
      <c r="G94" s="62">
        <f>'kiadások önkormányzat'!G94+'kiadások hivatal'!G94+'kiadások egészségügy'!G94+'kiadások óvoda'!G94+'kiadások könyvtár'!G94+'kiadások kulturközpont'!G94</f>
        <v>5000</v>
      </c>
    </row>
    <row r="95" spans="1:7" ht="15">
      <c r="A95" s="12" t="s">
        <v>63</v>
      </c>
      <c r="B95" s="26" t="s">
        <v>355</v>
      </c>
      <c r="C95" s="62"/>
      <c r="D95" s="62"/>
      <c r="E95" s="62"/>
      <c r="F95" s="62"/>
      <c r="G95" s="62">
        <f>'kiadások önkormányzat'!G95+'kiadások hivatal'!G95+'kiadások egészségügy'!G95+'kiadások óvoda'!G95+'kiadások könyvtár'!G95+'kiadások kulturközpont'!G95</f>
        <v>0</v>
      </c>
    </row>
    <row r="96" spans="1:7" ht="15">
      <c r="A96" s="44" t="s">
        <v>28</v>
      </c>
      <c r="B96" s="47" t="s">
        <v>356</v>
      </c>
      <c r="C96" s="61">
        <f>SUM(C93:C95)</f>
        <v>15600</v>
      </c>
      <c r="D96" s="62"/>
      <c r="E96" s="62"/>
      <c r="F96" s="61">
        <f>SUM(C96:E96)</f>
        <v>15600</v>
      </c>
      <c r="G96" s="61">
        <f>SUM(G88:G95)</f>
        <v>15600</v>
      </c>
    </row>
    <row r="97" spans="1:7" ht="15.75">
      <c r="A97" s="48" t="s">
        <v>138</v>
      </c>
      <c r="B97" s="47"/>
      <c r="C97" s="61">
        <f>C82+C87+C96</f>
        <v>1037746</v>
      </c>
      <c r="D97" s="61">
        <f>D82+D87+D96</f>
        <v>0</v>
      </c>
      <c r="E97" s="62"/>
      <c r="F97" s="61">
        <f>SUM(C97:E97)</f>
        <v>1037746</v>
      </c>
      <c r="G97" s="61">
        <f>G82+G87+G96</f>
        <v>901809</v>
      </c>
    </row>
    <row r="98" spans="1:7" ht="15.75">
      <c r="A98" s="31" t="s">
        <v>71</v>
      </c>
      <c r="B98" s="32" t="s">
        <v>357</v>
      </c>
      <c r="C98" s="61">
        <f>C74+C97</f>
        <v>1763593</v>
      </c>
      <c r="D98" s="61">
        <f>D74+D97</f>
        <v>15715</v>
      </c>
      <c r="E98" s="61"/>
      <c r="F98" s="61">
        <f>SUM(C98:E98)</f>
        <v>1779308</v>
      </c>
      <c r="G98" s="61">
        <f>G74+G97</f>
        <v>1830896</v>
      </c>
    </row>
    <row r="99" spans="1:26" ht="15.75">
      <c r="A99" s="12" t="s">
        <v>64</v>
      </c>
      <c r="B99" s="4" t="s">
        <v>358</v>
      </c>
      <c r="C99" s="62">
        <f>'kiadások önkormányzat'!C99+'kiadások hivatal'!C99+'kiadások egészségügy'!C99+'kiadások óvoda'!C99+'kiadások könyvtár'!C99+'kiadások kulturközpont'!C99</f>
        <v>4523</v>
      </c>
      <c r="D99" s="167"/>
      <c r="E99" s="167"/>
      <c r="F99" s="167">
        <f>SUM(C99:E99)</f>
        <v>4523</v>
      </c>
      <c r="G99" s="62">
        <f>'kiadások önkormányzat'!G99+'kiadások hivatal'!G99+'kiadások egészségügy'!G99+'kiadások óvoda'!G99+'kiadások könyvtár'!G99+'kiadások kulturközpont'!G99</f>
        <v>4523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/>
      <c r="Z99" s="20"/>
    </row>
    <row r="100" spans="1:26" ht="15.75">
      <c r="A100" s="12" t="s">
        <v>359</v>
      </c>
      <c r="B100" s="4" t="s">
        <v>360</v>
      </c>
      <c r="C100" s="62"/>
      <c r="D100" s="167"/>
      <c r="E100" s="167"/>
      <c r="F100" s="167"/>
      <c r="G100" s="62">
        <f aca="true" t="shared" si="3" ref="G100:G120">SUM(A100:F100)</f>
        <v>0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0"/>
      <c r="Z100" s="20"/>
    </row>
    <row r="101" spans="1:26" ht="15.75">
      <c r="A101" s="12" t="s">
        <v>65</v>
      </c>
      <c r="B101" s="4" t="s">
        <v>361</v>
      </c>
      <c r="C101" s="62"/>
      <c r="D101" s="167"/>
      <c r="E101" s="167"/>
      <c r="F101" s="167"/>
      <c r="G101" s="62">
        <f t="shared" si="3"/>
        <v>0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20"/>
    </row>
    <row r="102" spans="1:26" ht="15.75">
      <c r="A102" s="14" t="s">
        <v>33</v>
      </c>
      <c r="B102" s="6" t="s">
        <v>362</v>
      </c>
      <c r="C102" s="168">
        <f>SUM(C99:C101)</f>
        <v>4523</v>
      </c>
      <c r="D102" s="168"/>
      <c r="E102" s="168"/>
      <c r="F102" s="168">
        <f>SUM(C102:E102)</f>
        <v>4523</v>
      </c>
      <c r="G102" s="61">
        <f>SUM(G99:G101)</f>
        <v>4523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0"/>
      <c r="Z102" s="20"/>
    </row>
    <row r="103" spans="1:26" ht="15.75">
      <c r="A103" s="33" t="s">
        <v>66</v>
      </c>
      <c r="B103" s="4" t="s">
        <v>363</v>
      </c>
      <c r="C103" s="170"/>
      <c r="D103" s="170"/>
      <c r="E103" s="170"/>
      <c r="F103" s="171"/>
      <c r="G103" s="62">
        <f t="shared" si="3"/>
        <v>0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0"/>
      <c r="Z103" s="20"/>
    </row>
    <row r="104" spans="1:26" ht="15.75">
      <c r="A104" s="33" t="s">
        <v>36</v>
      </c>
      <c r="B104" s="4" t="s">
        <v>364</v>
      </c>
      <c r="C104" s="170"/>
      <c r="D104" s="170"/>
      <c r="E104" s="170"/>
      <c r="F104" s="171"/>
      <c r="G104" s="62">
        <f t="shared" si="3"/>
        <v>0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0"/>
      <c r="Z104" s="20"/>
    </row>
    <row r="105" spans="1:26" ht="15.75">
      <c r="A105" s="12" t="s">
        <v>365</v>
      </c>
      <c r="B105" s="4" t="s">
        <v>366</v>
      </c>
      <c r="C105" s="171"/>
      <c r="D105" s="171"/>
      <c r="E105" s="171"/>
      <c r="F105" s="171"/>
      <c r="G105" s="62">
        <f t="shared" si="3"/>
        <v>0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0"/>
      <c r="Z105" s="20"/>
    </row>
    <row r="106" spans="1:26" ht="15.75">
      <c r="A106" s="12" t="s">
        <v>67</v>
      </c>
      <c r="B106" s="4" t="s">
        <v>367</v>
      </c>
      <c r="C106" s="171"/>
      <c r="D106" s="171"/>
      <c r="E106" s="171"/>
      <c r="F106" s="171"/>
      <c r="G106" s="62">
        <f t="shared" si="3"/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/>
      <c r="Z106" s="20"/>
    </row>
    <row r="107" spans="1:26" ht="15.75">
      <c r="A107" s="13" t="s">
        <v>34</v>
      </c>
      <c r="B107" s="6" t="s">
        <v>368</v>
      </c>
      <c r="C107" s="172"/>
      <c r="D107" s="172"/>
      <c r="E107" s="172"/>
      <c r="F107" s="171"/>
      <c r="G107" s="62">
        <f t="shared" si="3"/>
        <v>0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0"/>
      <c r="Z107" s="20"/>
    </row>
    <row r="108" spans="1:26" ht="15.75">
      <c r="A108" s="33" t="s">
        <v>369</v>
      </c>
      <c r="B108" s="4" t="s">
        <v>370</v>
      </c>
      <c r="C108" s="62"/>
      <c r="D108" s="170"/>
      <c r="E108" s="170"/>
      <c r="F108" s="171"/>
      <c r="G108" s="62">
        <f t="shared" si="3"/>
        <v>0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0"/>
      <c r="Z108" s="20"/>
    </row>
    <row r="109" spans="1:26" ht="15.75">
      <c r="A109" s="33" t="s">
        <v>371</v>
      </c>
      <c r="B109" s="4" t="s">
        <v>372</v>
      </c>
      <c r="C109" s="62">
        <f>'kiadások önkormányzat'!C109+'kiadások hivatal'!C109+'kiadások egészségügy'!C109+'kiadások óvoda'!C109+'kiadások könyvtár'!C109+'kiadások kulturközpont'!C109</f>
        <v>7938</v>
      </c>
      <c r="D109" s="170"/>
      <c r="E109" s="170"/>
      <c r="F109" s="171">
        <f>SUM(C109:E109)</f>
        <v>7938</v>
      </c>
      <c r="G109" s="62">
        <f>'kiadások önkormányzat'!G109+'kiadások hivatal'!G109+'kiadások egészségügy'!G109+'kiadások óvoda'!G109+'kiadások könyvtár'!G109+'kiadások kulturközpont'!G109</f>
        <v>7938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0"/>
      <c r="Z109" s="20"/>
    </row>
    <row r="110" spans="1:26" ht="15.75">
      <c r="A110" s="13" t="s">
        <v>373</v>
      </c>
      <c r="B110" s="6" t="s">
        <v>374</v>
      </c>
      <c r="C110" s="62"/>
      <c r="D110" s="170"/>
      <c r="E110" s="170"/>
      <c r="F110" s="57"/>
      <c r="G110" s="62">
        <f t="shared" si="3"/>
        <v>0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0"/>
      <c r="Z110" s="20"/>
    </row>
    <row r="111" spans="1:26" ht="15.75">
      <c r="A111" s="33" t="s">
        <v>375</v>
      </c>
      <c r="B111" s="4" t="s">
        <v>376</v>
      </c>
      <c r="C111" s="170"/>
      <c r="D111" s="170"/>
      <c r="E111" s="170"/>
      <c r="F111" s="171"/>
      <c r="G111" s="62">
        <f t="shared" si="3"/>
        <v>0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0"/>
      <c r="Z111" s="20"/>
    </row>
    <row r="112" spans="1:26" ht="15.75">
      <c r="A112" s="33" t="s">
        <v>377</v>
      </c>
      <c r="B112" s="4" t="s">
        <v>378</v>
      </c>
      <c r="C112" s="17"/>
      <c r="D112" s="17"/>
      <c r="E112" s="17"/>
      <c r="F112" s="171"/>
      <c r="G112" s="62">
        <f t="shared" si="3"/>
        <v>0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0"/>
      <c r="Z112" s="20"/>
    </row>
    <row r="113" spans="1:26" ht="15.75">
      <c r="A113" s="33" t="s">
        <v>379</v>
      </c>
      <c r="B113" s="4" t="s">
        <v>380</v>
      </c>
      <c r="C113" s="17"/>
      <c r="D113" s="17"/>
      <c r="E113" s="17"/>
      <c r="F113" s="171"/>
      <c r="G113" s="62">
        <f t="shared" si="3"/>
        <v>0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0"/>
      <c r="Z113" s="20"/>
    </row>
    <row r="114" spans="1:26" ht="15.75">
      <c r="A114" s="34" t="s">
        <v>35</v>
      </c>
      <c r="B114" s="35" t="s">
        <v>381</v>
      </c>
      <c r="C114" s="172">
        <f>C102+C107+C108+C109+C110+C111+C112+C113</f>
        <v>12461</v>
      </c>
      <c r="D114" s="18"/>
      <c r="E114" s="18"/>
      <c r="F114" s="57">
        <f>SUM(C114:E114)</f>
        <v>12461</v>
      </c>
      <c r="G114" s="61">
        <f>SUM(G103:G113)</f>
        <v>7938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0"/>
      <c r="Z114" s="20"/>
    </row>
    <row r="115" spans="1:26" ht="15.75">
      <c r="A115" s="33" t="s">
        <v>382</v>
      </c>
      <c r="B115" s="4" t="s">
        <v>383</v>
      </c>
      <c r="C115" s="170"/>
      <c r="D115" s="17"/>
      <c r="E115" s="17"/>
      <c r="F115" s="17"/>
      <c r="G115" s="62">
        <f t="shared" si="3"/>
        <v>0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0"/>
      <c r="Z115" s="20"/>
    </row>
    <row r="116" spans="1:26" ht="15.75">
      <c r="A116" s="12" t="s">
        <v>384</v>
      </c>
      <c r="B116" s="4" t="s">
        <v>385</v>
      </c>
      <c r="C116" s="171"/>
      <c r="D116" s="11"/>
      <c r="E116" s="11"/>
      <c r="F116" s="11"/>
      <c r="G116" s="62">
        <f t="shared" si="3"/>
        <v>0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20"/>
      <c r="Z116" s="20"/>
    </row>
    <row r="117" spans="1:26" ht="15.75">
      <c r="A117" s="33" t="s">
        <v>68</v>
      </c>
      <c r="B117" s="4" t="s">
        <v>386</v>
      </c>
      <c r="C117" s="170"/>
      <c r="D117" s="17"/>
      <c r="E117" s="17"/>
      <c r="F117" s="17"/>
      <c r="G117" s="62">
        <f t="shared" si="3"/>
        <v>0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0"/>
      <c r="Z117" s="20"/>
    </row>
    <row r="118" spans="1:26" ht="15.75">
      <c r="A118" s="33" t="s">
        <v>37</v>
      </c>
      <c r="B118" s="4" t="s">
        <v>387</v>
      </c>
      <c r="C118" s="170"/>
      <c r="D118" s="17"/>
      <c r="E118" s="17"/>
      <c r="F118" s="17"/>
      <c r="G118" s="62">
        <f t="shared" si="3"/>
        <v>0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0"/>
      <c r="Z118" s="20"/>
    </row>
    <row r="119" spans="1:26" ht="15.75">
      <c r="A119" s="34" t="s">
        <v>38</v>
      </c>
      <c r="B119" s="35" t="s">
        <v>388</v>
      </c>
      <c r="C119" s="172"/>
      <c r="D119" s="18"/>
      <c r="E119" s="18"/>
      <c r="F119" s="18"/>
      <c r="G119" s="62">
        <f t="shared" si="3"/>
        <v>0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0"/>
      <c r="Z119" s="20"/>
    </row>
    <row r="120" spans="1:26" ht="15.75">
      <c r="A120" s="12" t="s">
        <v>389</v>
      </c>
      <c r="B120" s="4" t="s">
        <v>390</v>
      </c>
      <c r="C120" s="171"/>
      <c r="D120" s="11"/>
      <c r="E120" s="11"/>
      <c r="F120" s="11"/>
      <c r="G120" s="62">
        <f t="shared" si="3"/>
        <v>0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20"/>
      <c r="Z120" s="20"/>
    </row>
    <row r="121" spans="1:26" ht="15.75">
      <c r="A121" s="36" t="s">
        <v>72</v>
      </c>
      <c r="B121" s="37" t="s">
        <v>391</v>
      </c>
      <c r="C121" s="172">
        <f>SUM(C114:C120)</f>
        <v>12461</v>
      </c>
      <c r="D121" s="18"/>
      <c r="E121" s="18"/>
      <c r="F121" s="57">
        <f>SUM(C121:E121)</f>
        <v>12461</v>
      </c>
      <c r="G121" s="61">
        <f>G102+G114</f>
        <v>12461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0"/>
      <c r="Z121" s="20"/>
    </row>
    <row r="122" spans="1:26" ht="15.75">
      <c r="A122" s="40" t="s">
        <v>108</v>
      </c>
      <c r="B122" s="41"/>
      <c r="C122" s="61">
        <f>C98+C121</f>
        <v>1776054</v>
      </c>
      <c r="D122" s="61">
        <f>SUM(D98:D121)</f>
        <v>15715</v>
      </c>
      <c r="E122" s="61"/>
      <c r="F122" s="61">
        <f>SUM(C122:E122)</f>
        <v>1791769</v>
      </c>
      <c r="G122" s="61">
        <f>G98+G121</f>
        <v>1843357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2:26" ht="15">
      <c r="B123" s="20"/>
      <c r="C123" s="20"/>
      <c r="D123" s="20"/>
      <c r="E123" s="20"/>
      <c r="F123" s="67"/>
      <c r="G123" s="67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2:26" ht="15">
      <c r="B124" s="20"/>
      <c r="C124" s="20"/>
      <c r="D124" s="20"/>
      <c r="E124" s="20"/>
      <c r="F124" s="67"/>
      <c r="G124" s="67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2:26" ht="15">
      <c r="B125" s="20"/>
      <c r="C125" s="20"/>
      <c r="D125" s="20"/>
      <c r="E125" s="20"/>
      <c r="F125" s="67"/>
      <c r="G125" s="67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2:26" ht="15">
      <c r="B126" s="20"/>
      <c r="C126" s="20"/>
      <c r="D126" s="20"/>
      <c r="E126" s="20"/>
      <c r="F126" s="67"/>
      <c r="G126" s="67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2:26" ht="15">
      <c r="B127" s="20"/>
      <c r="C127" s="20"/>
      <c r="D127" s="20"/>
      <c r="E127" s="20"/>
      <c r="F127" s="67"/>
      <c r="G127" s="67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2:26" ht="15">
      <c r="B128" s="20"/>
      <c r="C128" s="20"/>
      <c r="D128" s="20"/>
      <c r="E128" s="20"/>
      <c r="F128" s="67"/>
      <c r="G128" s="67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5">
      <c r="B129" s="20"/>
      <c r="C129" s="20"/>
      <c r="D129" s="20"/>
      <c r="E129" s="20"/>
      <c r="F129" s="67"/>
      <c r="G129" s="67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5">
      <c r="B130" s="20"/>
      <c r="C130" s="20"/>
      <c r="D130" s="20"/>
      <c r="E130" s="20"/>
      <c r="F130" s="67"/>
      <c r="G130" s="67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Kónya Emília</cp:lastModifiedBy>
  <cp:lastPrinted>2019-02-21T10:30:47Z</cp:lastPrinted>
  <dcterms:created xsi:type="dcterms:W3CDTF">2014-01-03T21:48:14Z</dcterms:created>
  <dcterms:modified xsi:type="dcterms:W3CDTF">2019-03-04T12:58:35Z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