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9" activeTab="12"/>
  </bookViews>
  <sheets>
    <sheet name="kiadások ÖNKORM" sheetId="1" r:id="rId1"/>
    <sheet name="kiadások hivatal" sheetId="2" r:id="rId2"/>
    <sheet name="kiadások egészségügy" sheetId="3" r:id="rId3"/>
    <sheet name="kiadások óvoda" sheetId="4" r:id="rId4"/>
    <sheet name="kiadások könyvtár" sheetId="5" r:id="rId5"/>
    <sheet name="kiadások kultkp" sheetId="6" r:id="rId6"/>
    <sheet name="bevételek ÖNKORM" sheetId="7" r:id="rId7"/>
    <sheet name="bevételek hivatal" sheetId="8" r:id="rId8"/>
    <sheet name="bevételek egészségügy" sheetId="9" r:id="rId9"/>
    <sheet name="bevételek óvoda" sheetId="10" r:id="rId10"/>
    <sheet name="bevételek könyvtár" sheetId="11" r:id="rId11"/>
    <sheet name="bevételek kultkp" sheetId="12" r:id="rId12"/>
    <sheet name="állami támogatás" sheetId="13" r:id="rId13"/>
    <sheet name="támogatásértékű bevétel" sheetId="14" r:id="rId14"/>
    <sheet name="átvett pénzeszköz" sheetId="15" r:id="rId15"/>
    <sheet name="támogatásértékű kiadás" sheetId="16" r:id="rId16"/>
    <sheet name="átadott péneszközök" sheetId="17" r:id="rId17"/>
    <sheet name="beruházás felújítás" sheetId="18" r:id="rId18"/>
    <sheet name="szociális juttatás" sheetId="19" r:id="rId19"/>
    <sheet name="helyi adó" sheetId="20" r:id="rId20"/>
    <sheet name="EU projektek" sheetId="21" r:id="rId21"/>
    <sheet name="létszám" sheetId="22" r:id="rId22"/>
    <sheet name="intézményfinanszírozás" sheetId="23" r:id="rId23"/>
    <sheet name="stabilitási" sheetId="24" r:id="rId24"/>
    <sheet name="pénzforgalmi kimutatás" sheetId="25" r:id="rId25"/>
    <sheet name="pénzmaradvány kimutatás" sheetId="26" r:id="rId26"/>
    <sheet name="pénzmaradvány felhasználás" sheetId="27" r:id="rId27"/>
    <sheet name="TÖBB ÉVES" sheetId="28" r:id="rId28"/>
    <sheet name="KÖZVETETT" sheetId="29" r:id="rId29"/>
    <sheet name="MÉRLEG BEVÉTEL" sheetId="30" r:id="rId30"/>
    <sheet name="MÉRLEG KIADÁS" sheetId="31" r:id="rId31"/>
    <sheet name="RÉSZESEDÉSEK" sheetId="32" r:id="rId32"/>
    <sheet name="Ingatlanok állománya" sheetId="33" r:id="rId33"/>
    <sheet name="Üzemeletetésre átadott ingatlan" sheetId="34" r:id="rId34"/>
    <sheet name="Vagyonmérleg " sheetId="35" r:id="rId35"/>
  </sheets>
  <definedNames>
    <definedName name="_xlnm.Print_Area" localSheetId="12">'állami támogatás'!$A$1:$D$34</definedName>
    <definedName name="_xlnm.Print_Area" localSheetId="16">'átadott péneszközök'!$A$1:$D$31</definedName>
    <definedName name="_xlnm.Print_Area" localSheetId="14">'átvett pénzeszköz'!$A$1:$D$30</definedName>
    <definedName name="_xlnm.Print_Area" localSheetId="17">'beruházás felújítás'!$A$1:$D$46</definedName>
    <definedName name="_xlnm.Print_Area" localSheetId="8">'bevételek egészségügy'!$A$1:$G$44</definedName>
    <definedName name="_xlnm.Print_Area" localSheetId="7">'bevételek hivatal'!$A$1:$G$44</definedName>
    <definedName name="_xlnm.Print_Area" localSheetId="10">'bevételek könyvtár'!$A$1:$G$44</definedName>
    <definedName name="_xlnm.Print_Area" localSheetId="11">'bevételek kultkp'!$A$1:$G$44</definedName>
    <definedName name="_xlnm.Print_Area" localSheetId="9">'bevételek óvoda'!$A$1:$G$44</definedName>
    <definedName name="_xlnm.Print_Area" localSheetId="6">'bevételek ÖNKORM'!$A$1:$G$44</definedName>
    <definedName name="_xlnm.Print_Area" localSheetId="20">'EU projektek'!$A$1:$F$42</definedName>
    <definedName name="_xlnm.Print_Area" localSheetId="19">'helyi adó'!$A$1:$D$24</definedName>
    <definedName name="_xlnm.Print_Area" localSheetId="22">'intézményfinanszírozás'!$A$1:$G$24</definedName>
    <definedName name="_xlnm.Print_Area" localSheetId="2">'kiadások egészségügy'!$A$1:$G$39</definedName>
    <definedName name="_xlnm.Print_Area" localSheetId="1">'kiadások hivatal'!$A$1:$G$39</definedName>
    <definedName name="_xlnm.Print_Area" localSheetId="4">'kiadások könyvtár'!$A$1:$G$39</definedName>
    <definedName name="_xlnm.Print_Area" localSheetId="5">'kiadások kultkp'!$A$1:$G$39</definedName>
    <definedName name="_xlnm.Print_Area" localSheetId="3">'kiadások óvoda'!$A$1:$G$39</definedName>
    <definedName name="_xlnm.Print_Area" localSheetId="0">'kiadások ÖNKORM'!$A$1:$G$40</definedName>
    <definedName name="_xlnm.Print_Area" localSheetId="28">'KÖZVETETT'!$A$1:$D$46</definedName>
    <definedName name="_xlnm.Print_Area" localSheetId="21">'létszám'!$A$1:$H$17</definedName>
    <definedName name="_xlnm.Print_Area" localSheetId="29">'MÉRLEG BEVÉTEL'!$A$1:$E$44</definedName>
    <definedName name="_xlnm.Print_Area" localSheetId="30">'MÉRLEG KIADÁS'!$A$1:$E$39</definedName>
    <definedName name="_xlnm.Print_Area" localSheetId="26">'pénzmaradvány felhasználás'!$A$1:$H$57</definedName>
    <definedName name="_xlnm.Print_Area" localSheetId="25">'pénzmaradvány kimutatás'!$A$1:$H$48</definedName>
    <definedName name="_xlnm.Print_Area" localSheetId="31">'RÉSZESEDÉSEK'!$A$3:$D$18</definedName>
    <definedName name="_xlnm.Print_Area" localSheetId="23">'stabilitási'!$A$1:$I$34</definedName>
    <definedName name="_xlnm.Print_Area" localSheetId="18">'szociális juttatás'!$A$1:$D$59</definedName>
    <definedName name="_xlnm.Print_Area" localSheetId="13">'támogatásértékű bevétel'!$A$1:$D$31</definedName>
    <definedName name="_xlnm.Print_Area" localSheetId="15">'támogatásértékű kiadás'!$A$1:$D$28</definedName>
    <definedName name="_xlnm.Print_Area" localSheetId="27">'TÖBB ÉVES'!$A$1:$I$33</definedName>
    <definedName name="_xlnm.Print_Area" localSheetId="33">'Üzemeletetésre átadott ingatlan'!$C$1:$L$55</definedName>
    <definedName name="_xlnm.Print_Area" localSheetId="34">'Vagyonmérleg '!$A$1:$C$154</definedName>
  </definedNames>
  <calcPr fullCalcOnLoad="1"/>
</workbook>
</file>

<file path=xl/sharedStrings.xml><?xml version="1.0" encoding="utf-8"?>
<sst xmlns="http://schemas.openxmlformats.org/spreadsheetml/2006/main" count="1521" uniqueCount="720">
  <si>
    <t>- garancia és kezességvállalásból származó kötelezettségek (4493.)</t>
  </si>
  <si>
    <t>- egyéb hosszú lejáratú kötelezettségek következő évet terhelő törlesztő részletei (438-ból)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</si>
  <si>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</si>
  <si>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</si>
  <si>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</si>
  <si>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 xml:space="preserve">II. Rövid lejáratú kötelezettségek összesen </t>
  </si>
  <si>
    <t>1. Költségvetési passzív függő elszámolások (481.)</t>
  </si>
  <si>
    <t>2. Költségvetési passzív átfutó elszámolások (482., 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</si>
  <si>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</si>
  <si>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</si>
  <si>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</si>
  <si>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</si>
  <si>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t xml:space="preserve">III. Egyéb passzív pénzügyi elszámolások összesen </t>
  </si>
  <si>
    <t xml:space="preserve">F) KÖTELEZETTSÉGEK ÖSSZESEN </t>
  </si>
  <si>
    <t xml:space="preserve">FORRÁSOK ÖSSZESEN </t>
  </si>
  <si>
    <t>37. melléklet az önkormányzat 2013. évi zárszámadásáról szóló …./……(…….) önkormányzati rendelethez</t>
  </si>
  <si>
    <t>Egyéb felhalmozási célú központi támogatás</t>
  </si>
  <si>
    <t xml:space="preserve">Önkormányzat működési célú költségvetési támogatása                  </t>
  </si>
  <si>
    <t xml:space="preserve">Önkormányzat felhalmozási célú költségvetési támogatása                  </t>
  </si>
  <si>
    <t>Állami támogatások (E Ft)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</si>
  <si>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</si>
  <si>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</si>
  <si>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</si>
  <si>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</si>
  <si>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</si>
  <si>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</si>
  <si>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</si>
  <si>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</si>
  <si>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</si>
  <si>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</si>
  <si>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</si>
  <si>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</si>
  <si>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</si>
  <si>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</si>
  <si>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</si>
  <si>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</si>
  <si>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</si>
  <si>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</si>
  <si>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</si>
  <si>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</si>
  <si>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</si>
  <si>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</si>
  <si>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</si>
  <si>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</si>
  <si>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</si>
  <si>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</si>
  <si>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</si>
  <si>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</si>
  <si>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</si>
  <si>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</si>
  <si>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</si>
  <si>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</si>
  <si>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</si>
  <si>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</si>
  <si>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</si>
  <si>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</si>
  <si>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</si>
  <si>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</si>
  <si>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</si>
  <si>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</si>
  <si>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</si>
  <si>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</si>
  <si>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</si>
  <si>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</si>
  <si>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</si>
  <si>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</si>
  <si>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</si>
  <si>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</si>
  <si>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</si>
  <si>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</si>
  <si>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</si>
  <si>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</si>
  <si>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</si>
  <si>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</si>
  <si>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</si>
  <si>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</si>
  <si>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</si>
  <si>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díjak, pótlékok bírságok</t>
  </si>
  <si>
    <t>Saját bevételek összesen</t>
  </si>
  <si>
    <t>CIB-MFB hitel KEOP szennyvízberuházáshoz (2014.februárban állami támogatásból kiegyenlítésre került!)</t>
  </si>
  <si>
    <t>1.melléklet  az önkormányzat 2013. évi zárszámadásáról szóló …./2014.(…….) önkormányzati rendelethez</t>
  </si>
  <si>
    <t>2. melléklet  az önkormányzat 2013. évi zárszámadásáról szóló …./2014.(…….) önkormányzati rendelethez</t>
  </si>
  <si>
    <t>3. melléklet  az önkormányzat 2013. évi zárszámadásáról szóló …./2014.(…….) önkormányzati rendelethez</t>
  </si>
  <si>
    <t>4.melléklet  az önkormányzat 2013. évi zárszámadásáról szóló …./2014. (…….) önkormányzati rendelethez</t>
  </si>
  <si>
    <t>5. melléklet  az önkormányzat 2013. évi zárszámadásáról szóló …./2014. (…….) önkormányzati rendelethez</t>
  </si>
  <si>
    <t>6. melléklet  az önkormányzat 2013. évi zárszámadásáról szóló …./2014.(…….) önkormányzati rendelethez</t>
  </si>
  <si>
    <t>7. melléklet  az önkormányzat 2013. évi zárszámadásáról szóló …./2014.(…….) önkormányzati rendelethez</t>
  </si>
  <si>
    <t>8. melléklet  az önkormányzat 2013. évi zárszámadásáról szóló …./2014.(…….) önkormányzati rendelethez</t>
  </si>
  <si>
    <t>9. melléklet  az önkormányzat 2013. évi zárszámadásáról szóló …./2014. (…….) önkormányzati rendelethez</t>
  </si>
  <si>
    <t>10. melléklet  az önkormányzat 2013. évi zárszámadásáról szóló …./2014.(…….) önkormányzati rendelethez</t>
  </si>
  <si>
    <t>11.melléklet  az önkormányzat 2013. évi zárszámadásáról szóló …./2014.(…….) önkormányzati rendelethez</t>
  </si>
  <si>
    <t>12. melléklet  az önkormányzat 2013. évi zárszámadásáról szóló …./2014.(…….) önkormányzati rendelethez</t>
  </si>
  <si>
    <t>13. melléklet az önkormányzat 2013. évi zárszámadásáról szóló …./2014. (…….) önkormányzati rendelethez</t>
  </si>
  <si>
    <t>14. melléklet az önkormányzat 2013. évi zárszámadásáról szóló …./2014.(…….) önkormányzati rendelethez</t>
  </si>
  <si>
    <t>15. melléklet az önkormányzat 2013. évi zárszámadásáról szóló …./……(…….) önkormányzati rendelethez</t>
  </si>
  <si>
    <t>16. melléklet az önkormányzat 2013. évi zárszámadásáról szóló …./……(…….) önkormányzati rendelethez</t>
  </si>
  <si>
    <t>17. melléklet az önkormányzat 2013. évi zárszámadásáról szóló …./……(…….) önkormányzati rendelethez</t>
  </si>
  <si>
    <t>18. melléklet az önkormányzat 2013. évi zárszámadásáról szóló …./……(…….) önkormányzati rendelethez</t>
  </si>
  <si>
    <t>19. melléklet az önkormányzat 2013. évi zárszámadásáról szóló …./2014. (…….) önkormányzati rendelethez</t>
  </si>
  <si>
    <t>20. melléklet az önkormányzat 2013. évi zárszámadásáról szóló …./……(…….) önkormányzati rendelethez</t>
  </si>
  <si>
    <t>21. melléklet az önkormányzat 2013. évi zárszámadásáról szóló …./2014. (…….) önkormányzati rendelethez</t>
  </si>
  <si>
    <t>22.melléklet az önkormányzat 2013. évi zárszámadásáról szóló …./2014.(…….) önkormányzati rendelethez</t>
  </si>
  <si>
    <t>23. melléklet az önkormányzat 2013. évi zárszámadásáról szóló …./2014.(…….) önkormányzati rendelethez</t>
  </si>
  <si>
    <t>24. melléklet az önkormányzat 2013. évi zárszámadásáról szóló …./2014.(…….) önkormányzati rendelethez</t>
  </si>
  <si>
    <t>25. melléklet az önkormányzat 2013. évi zárszámadásáról szóló …./……(…….) önkormányzati rendelethez</t>
  </si>
  <si>
    <t>26. melléklet az önkormányzat 2013. évi zárszámadásáról szóló …./……(…….) önkormányzati rendelethez</t>
  </si>
  <si>
    <t>27. melléklet az önkormányzat 2013. évi zárszámadásáról szóló …./……(…….) önkormányzati rendelethez</t>
  </si>
  <si>
    <t>28. melléklet az önkormányzat 2013. évi zárszámadásáról szóló …./……(…….) önkormányzati rendelet előterjesztéséhez</t>
  </si>
  <si>
    <t>29. melléklet az önkormányzat 2013. évi zárszámadásáról szóló …./2014. (…….) önkormányzati rendelet előterjesztéséhez</t>
  </si>
  <si>
    <t>30. melléklet az önkormányzat 2013. évi zárszámadásáról szóló …./2014. (…….) önkormányzati rendelet előterjesztéséhez</t>
  </si>
  <si>
    <t>31.melléklet az önkormányzat 2013. évi zárszámadásáról szóló …./2014. (…….) önkormányzati rendelet előterjesztéséhez</t>
  </si>
  <si>
    <t>32. melléklet az önkormányzat 2013. évi zárszámadásáról szóló …./2014. (…….) önkormányzati rendelet előterjesztéséhez</t>
  </si>
  <si>
    <t>Felhalmozási célú pénzeszközátadások egyéb külföldieknek</t>
  </si>
  <si>
    <t>Ingatlanok felújítása</t>
  </si>
  <si>
    <t>Gépek, berendezések és felszerelések felújítása</t>
  </si>
  <si>
    <t>Járművek felújítása</t>
  </si>
  <si>
    <t>Felújítás előzetesen felszámított általános forgalmi adója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</si>
  <si>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</si>
  <si>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</si>
  <si>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</si>
  <si>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</si>
  <si>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>Járművek vásárlása, létesítése</t>
  </si>
  <si>
    <t>Beruházás előzetesen felszámított általános forgalmi adója</t>
  </si>
  <si>
    <t>Beruházási kiadásokhoz kapcsolódó általános forgalmi adó befizetés</t>
  </si>
  <si>
    <t>EU Projektek (E Ft)</t>
  </si>
  <si>
    <t>Helyi adó bevételek (E Ft)</t>
  </si>
  <si>
    <t>Szociális juttatások (E Ft)</t>
  </si>
  <si>
    <t>Beruházások és felújítások (E Ft)</t>
  </si>
  <si>
    <t>Átadott pénzeszközök (E Ft)</t>
  </si>
  <si>
    <t>Támogatásértékű kiadások (E Ft)</t>
  </si>
  <si>
    <t>Átvett pénzeszközök (E Ft)</t>
  </si>
  <si>
    <t>Támogatásértékű bevételek (E Ft)</t>
  </si>
  <si>
    <t xml:space="preserve">Működési célú támogatásértékű bevételek 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</si>
  <si>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</si>
  <si>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</si>
  <si>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</si>
  <si>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</si>
  <si>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</si>
  <si>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</si>
  <si>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</si>
  <si>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</si>
  <si>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</si>
  <si>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</si>
  <si>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</si>
  <si>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</si>
  <si>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</si>
  <si>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</si>
  <si>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</si>
  <si>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Foglalkoztatást helyettesítő támogatás [Szoctv. 35. § (1) bek ]</t>
  </si>
  <si>
    <t>Egyéb foglalkoztatással, munkanélküliséggel kapcsolatos ellátások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</si>
  <si>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</si>
  <si>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</si>
  <si>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</si>
  <si>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</si>
  <si>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</si>
  <si>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</si>
  <si>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</si>
  <si>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Állami gondozottak pénzbeli juttatásai</t>
  </si>
  <si>
    <t>Oktatásban résztvevők pénzbeli juttatásai</t>
  </si>
  <si>
    <t>Intézményi ellátottak egyéb pénzbeli juttatásai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</si>
  <si>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</si>
  <si>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</si>
  <si>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</si>
  <si>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</si>
  <si>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</si>
  <si>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</si>
  <si>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</si>
  <si>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</si>
  <si>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</si>
  <si>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</si>
  <si>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</si>
  <si>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</si>
  <si>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</si>
  <si>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</si>
  <si>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</si>
  <si>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</si>
  <si>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Gépjárműadó</t>
  </si>
  <si>
    <t>Termőföld bérbeadásából származó jövedelemadó</t>
  </si>
  <si>
    <t>Önkormányzatoknak átengedett egyéb közhatalmi bevételek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</si>
  <si>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</si>
  <si>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</si>
  <si>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</si>
  <si>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</si>
  <si>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</si>
  <si>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</si>
  <si>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</si>
  <si>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</si>
  <si>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</si>
  <si>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</si>
  <si>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megnevezés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</si>
  <si>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</si>
  <si>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</si>
  <si>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</si>
  <si>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</si>
  <si>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</si>
  <si>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</si>
  <si>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</si>
  <si>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Összesen: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</si>
  <si>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</si>
  <si>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</si>
  <si>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</si>
  <si>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>Állami támogatás (kötelező feladatra)</t>
  </si>
  <si>
    <t>helyi adók</t>
  </si>
  <si>
    <t>osztalékok,koncessziós díjak, hozambevételek</t>
  </si>
  <si>
    <t>tárgyi eszközök, inmateriális javak, vagyoni értékű jog értékesítése, vagyonhasznosítás bevételei</t>
  </si>
  <si>
    <t>részvények, részesedések értékesítése</t>
  </si>
  <si>
    <t>Bevétel (forrás) összesen:</t>
  </si>
  <si>
    <t>többéves kihatással járó feladatok előirányzatai éves bontásban</t>
  </si>
  <si>
    <t>Kötelezettségek megnevezése</t>
  </si>
  <si>
    <t>Köt.vállalás éve</t>
  </si>
  <si>
    <t>Tárgyév előtti kifizetés</t>
  </si>
  <si>
    <t>Tárgyévi kifizetés (2013. évi ei.)</t>
  </si>
  <si>
    <t>2014. évi kifizetés</t>
  </si>
  <si>
    <t>2015. évi kifizetés</t>
  </si>
  <si>
    <t>2016. évi kifizetés</t>
  </si>
  <si>
    <t>2016. év utáni kifizetések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</si>
  <si>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</si>
  <si>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</si>
  <si>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</si>
  <si>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</si>
  <si>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</si>
  <si>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</si>
  <si>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</si>
  <si>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</si>
  <si>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</si>
  <si>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</si>
  <si>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</si>
  <si>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</si>
  <si>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</si>
  <si>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</si>
  <si>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</si>
  <si>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</si>
  <si>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</si>
  <si>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</si>
  <si>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</si>
  <si>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</si>
  <si>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</si>
  <si>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</si>
  <si>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kedvezmények összesen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</si>
  <si>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</si>
  <si>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2013.</t>
  </si>
  <si>
    <t>2014.</t>
  </si>
  <si>
    <t>2015.</t>
  </si>
  <si>
    <t>2016.</t>
  </si>
  <si>
    <t>2017.</t>
  </si>
  <si>
    <t>2018.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</si>
  <si>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</si>
  <si>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</si>
  <si>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</si>
  <si>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</si>
  <si>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Bevételek</t>
  </si>
  <si>
    <t>2013. ÉV</t>
  </si>
  <si>
    <t>2014. ÉV</t>
  </si>
  <si>
    <t>2015.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</si>
  <si>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</si>
  <si>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</si>
  <si>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</si>
  <si>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</si>
  <si>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</si>
  <si>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</si>
  <si>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</si>
  <si>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</si>
  <si>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</si>
  <si>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</si>
  <si>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</si>
  <si>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2012. évi tény adat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</si>
  <si>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</si>
  <si>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</si>
  <si>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</si>
  <si>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</si>
  <si>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</si>
  <si>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                                          (+)</t>
  </si>
  <si>
    <t>Kiadások                                            (-)</t>
  </si>
  <si>
    <t>Pénzkészlet tárgyidőszak végén</t>
  </si>
  <si>
    <t>Vasvár Város Önkormányzata saját</t>
  </si>
  <si>
    <t xml:space="preserve"> Vasvári Közös Önkormányzati Hivatal</t>
  </si>
  <si>
    <t>főállású polgármester</t>
  </si>
  <si>
    <t>Saját forrásból (kötelező feladatra)</t>
  </si>
  <si>
    <t>Saját forrásból (önként vállalt feladatra)</t>
  </si>
  <si>
    <t>2013. 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</si>
  <si>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</si>
  <si>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</si>
  <si>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</si>
  <si>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4. Forgatási célú értékpapírok záró állománya</t>
  </si>
  <si>
    <t>5. Rövid lejáratú likvid hitelek és működési célú kötvénykibocsátás záró állománya (-)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</si>
  <si>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</si>
  <si>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</si>
  <si>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</si>
  <si>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</si>
  <si>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</si>
  <si>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</si>
  <si>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</si>
  <si>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</si>
  <si>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8. Előző évben (években) képzett költségvetési tartalékok maradványa  (-)</t>
  </si>
  <si>
    <t>9. Előző évben (években) képzett vállalkozási tartalékok     maradványa (-)</t>
  </si>
  <si>
    <t>E.  Vállalkozási tevékenység pénzforgalmi vállalkozási maradványa  (-)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</si>
  <si>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</si>
  <si>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</si>
  <si>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</si>
  <si>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</si>
  <si>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</si>
  <si>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</si>
  <si>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</si>
  <si>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</si>
  <si>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</si>
  <si>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</si>
  <si>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</si>
  <si>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</si>
  <si>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</si>
  <si>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</si>
  <si>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</si>
  <si>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</si>
  <si>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</si>
  <si>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Belföldi kötelezettségek:</t>
  </si>
  <si>
    <t>Vasvári Közös Önkormányzati Hivatal</t>
  </si>
  <si>
    <t>Egészségügyi Alapellátó Intézmény</t>
  </si>
  <si>
    <t>Ficánkoló Óvoda</t>
  </si>
  <si>
    <t>Dr. Bendefy László Városi Könyvtár</t>
  </si>
  <si>
    <t>Nagy Gáspár Kulturális Központ</t>
  </si>
  <si>
    <t>ÖSSZESÍTETT ÖNKORMÁNYZATI ELŐIRÁNYZATOK</t>
  </si>
  <si>
    <t>Külföldi kötelezettségek:</t>
  </si>
  <si>
    <t>Gazdálkodó szervezet megnevezése</t>
  </si>
  <si>
    <t>Részesedések könyv szerinti értéke</t>
  </si>
  <si>
    <t>A helyi önkormányzat tulajdonában álló gazdálkodó szervezetek működéséből származó kötelezettségek  és a részesedések alakulása (E Ft)</t>
  </si>
  <si>
    <t xml:space="preserve">Felhalmozási célú támogatásértékű kiadások </t>
  </si>
  <si>
    <t>Működési célú pénzeszközátadások államháztartáson kívülre</t>
  </si>
  <si>
    <t xml:space="preserve">Felhalmozási célú pénzeszközátadások államháztartáson kívülre </t>
  </si>
  <si>
    <t xml:space="preserve">Családi támogatások </t>
  </si>
  <si>
    <t xml:space="preserve">Betegséggel és fogyatékossággal kapcsolatos nem társadalombiztosítási ellátások </t>
  </si>
  <si>
    <t xml:space="preserve">Foglalkoztatással, munkanélküliséggel kapcsolatos ellátások </t>
  </si>
  <si>
    <t xml:space="preserve">Lakhatással kapcsolatos ellátások </t>
  </si>
  <si>
    <t xml:space="preserve">Intézményi ellátottak pénzbeli juttatásai </t>
  </si>
  <si>
    <t xml:space="preserve">Egyéb nem intézményi ellátások  </t>
  </si>
  <si>
    <t xml:space="preserve">Önkormányzatoknak átengedett közhatalmi bevételek </t>
  </si>
  <si>
    <t>Helyi adók és adójellegű bevételek</t>
  </si>
  <si>
    <t>Létszám adatok (fő)</t>
  </si>
  <si>
    <t>Irányító szervi támogatások (E Ft)</t>
  </si>
  <si>
    <t>Adósságot keletkeztető ügyletek (E Ft)</t>
  </si>
  <si>
    <t>TÖBB ÉVES KIHATÁSSAL JÁRÓ DÖNTÉSEK  (E Ft)</t>
  </si>
  <si>
    <t>KÖZVETETT TÁMOGATÁSOK (E Ft)</t>
  </si>
  <si>
    <t>BEVÉTELI MÉRLEG (E Ft)</t>
  </si>
  <si>
    <t>ÖSSZEVONT ELŐIRÁNYZATOK</t>
  </si>
  <si>
    <t>KIADÁSI MÉRLEG (E Ft)</t>
  </si>
  <si>
    <t>Pénzforgalmi kimutatás (E Ft)</t>
  </si>
  <si>
    <t>Pénzkészlet összesen</t>
  </si>
  <si>
    <t xml:space="preserve">Pénzkészlet összesen </t>
  </si>
  <si>
    <t>ÖNKORMÁNYZAT</t>
  </si>
  <si>
    <t>Pénzmaradvány kimutatás (E Ft)</t>
  </si>
  <si>
    <t>A.   Záró pénzkészlet</t>
  </si>
  <si>
    <t xml:space="preserve">B.  Forgatási célú finanszírozási műveletek egyenlege  </t>
  </si>
  <si>
    <t>C.  Egyéb aktív és passzív pénzügyi elszámolások összesen       (±)</t>
  </si>
  <si>
    <t>D.  Előző évben (években) képzett tartalékok maradványa (-)</t>
  </si>
  <si>
    <t xml:space="preserve">F.  Tárgyévi helyesbített pénzmaradvány  </t>
  </si>
  <si>
    <t>G.  Finanszírozásból származó korrekciók  (±)</t>
  </si>
  <si>
    <t>Részesedések aránya (%)</t>
  </si>
  <si>
    <t>Felújítások  összesen:</t>
  </si>
  <si>
    <t>Kötelezettséggel terhelt pénzmaradvány</t>
  </si>
  <si>
    <t xml:space="preserve">A pénzmaradványt külön jogszabály alapján módosító tétel </t>
  </si>
  <si>
    <t>Pénzmaradvány elvonás</t>
  </si>
  <si>
    <t>Egyéb</t>
  </si>
  <si>
    <t>szállítói kötelezettségre</t>
  </si>
  <si>
    <t>kötelezettségvállalásra</t>
  </si>
  <si>
    <t>elmaradt személyi juttatásra</t>
  </si>
  <si>
    <t>folyamatban lévő beruházásra</t>
  </si>
  <si>
    <t>EU Projektre</t>
  </si>
  <si>
    <t>Pénzmaradvány felhasználása (E Ft)</t>
  </si>
  <si>
    <t>Vasvár Város Önkormányzata 2013. évi zárszámadás</t>
  </si>
  <si>
    <t>VASI TRIÁSZ KFT</t>
  </si>
  <si>
    <t>RÉGIÓHŐ KFT</t>
  </si>
  <si>
    <t>Nyugat-Pannon Fejlesztési Zrt</t>
  </si>
  <si>
    <t>VASIVÍZ ZRT</t>
  </si>
  <si>
    <t xml:space="preserve">STYL </t>
  </si>
  <si>
    <t>Kötelezettségek</t>
  </si>
  <si>
    <t>Egyéb követelések elengedése</t>
  </si>
  <si>
    <t>intézményi ellátási díjak</t>
  </si>
  <si>
    <t>Bérleti díj bevételek</t>
  </si>
  <si>
    <t>2013.év</t>
  </si>
  <si>
    <t>Tartós részesedések értékesítése, meglévő részesedések tőkekivonásához kapcsolódó bevételek</t>
  </si>
  <si>
    <t xml:space="preserve">Költségvetési kiadások                                                                                                                </t>
  </si>
  <si>
    <t xml:space="preserve">Felhalmozási kiadások összesen                                                                                   </t>
  </si>
  <si>
    <t xml:space="preserve">Egyéb felhalmozási célú kiadások összesen                                                                      </t>
  </si>
  <si>
    <t xml:space="preserve">Befektetési célú részesedések vásárlása  </t>
  </si>
  <si>
    <t xml:space="preserve">Felhalmozási célú céltartalék </t>
  </si>
  <si>
    <t xml:space="preserve">Felhalmozási célú pénzeszközátadások államháztartáson kívülre   </t>
  </si>
  <si>
    <t xml:space="preserve">Felhalmozási célú visszatérítendő támogatások, kölcsönök nyújtása államháztartáson kívülre  </t>
  </si>
  <si>
    <t xml:space="preserve">Felhalmozási célú támogatásértékű kiadások  </t>
  </si>
  <si>
    <t xml:space="preserve">Felhalmozási célú visszatérítendő támogatások, kölcsönök törlesztése államháztartáson belülre </t>
  </si>
  <si>
    <t>Felhalmozási célú visszatérítendő támogatások, kölcsönök nyújtása államháztartáson belülre</t>
  </si>
  <si>
    <t xml:space="preserve">Beruházások (ÁFA-val) </t>
  </si>
  <si>
    <t xml:space="preserve">Felújítások (ÁFA-val)  </t>
  </si>
  <si>
    <t xml:space="preserve">Működési kiadások összesen                                                                                  </t>
  </si>
  <si>
    <t xml:space="preserve">Ellátottak pénzbeli juttatásai </t>
  </si>
  <si>
    <t xml:space="preserve">Egyéb működési célú kiadások összesen                                                                         </t>
  </si>
  <si>
    <t xml:space="preserve">Tartalékok (működési célú) </t>
  </si>
  <si>
    <t xml:space="preserve">Személyi juttatások                                                                                                  </t>
  </si>
  <si>
    <t xml:space="preserve">Munkaadókat terhelő járulékok és szociális hozzájárulási adó  </t>
  </si>
  <si>
    <t xml:space="preserve">Dologi kiadások </t>
  </si>
  <si>
    <t xml:space="preserve">Működési célú visszatérítendő támogatások, kölcsönök nyújtása államháztartáson belülre </t>
  </si>
  <si>
    <t xml:space="preserve">Működési célú visszatérítendő támogatások, kölcsönök törlesztése államháztartáson belülre  </t>
  </si>
  <si>
    <t xml:space="preserve">Működési célú támogatásértékű kiadások </t>
  </si>
  <si>
    <t xml:space="preserve">Működési célú visszatérítendő támogatások, kölcsönök nyújtása államháztartáson kívülre </t>
  </si>
  <si>
    <t xml:space="preserve">Működési célú pénzeszközátadások államháztartáson kívülre </t>
  </si>
  <si>
    <t>Megnevezés</t>
  </si>
  <si>
    <t>eredeti ei.</t>
  </si>
  <si>
    <t>módosított ei.</t>
  </si>
  <si>
    <t>teljesítés</t>
  </si>
  <si>
    <t>Intézményi működési bevételek</t>
  </si>
  <si>
    <t>Önkormányzatok működési költségvetési támogatása</t>
  </si>
  <si>
    <t xml:space="preserve">Előző évi költségvetési kiegészítések, visszatérülések </t>
  </si>
  <si>
    <t>Működési célú visszatérítendő támogatások, kölcsönök igénybevétele, megtérülése államháztartáson belülről</t>
  </si>
  <si>
    <t xml:space="preserve">Működési célú támogatásértékű  bevételek </t>
  </si>
  <si>
    <t xml:space="preserve">Működési célú támogatások államháztartáson belülről  </t>
  </si>
  <si>
    <t>önkormányzati előirányzatok</t>
  </si>
  <si>
    <t>EU Projekt megnevezése: KEOP szennyvízcsatorna építés</t>
  </si>
  <si>
    <t>Egyéb forrás (hitel)</t>
  </si>
  <si>
    <t>EU Projekt megnevezése: NYDOP Egészségház építés</t>
  </si>
  <si>
    <t xml:space="preserve">Működési célú visszatérítendő támogatások, kölcsönök  visszatérülése államháztartáson kívülről </t>
  </si>
  <si>
    <t xml:space="preserve">Működési célú pénzeszközátvétel államháztartáson kívülről </t>
  </si>
  <si>
    <t xml:space="preserve">Működési célú átvett pénzeszközök </t>
  </si>
  <si>
    <t>Közhatalmi bevételek</t>
  </si>
  <si>
    <t xml:space="preserve">Működési bevételek mindösszesen </t>
  </si>
  <si>
    <t xml:space="preserve">Tárgyi eszközök, immateriális javak értékesítése összesen (ÁFA-val) </t>
  </si>
  <si>
    <t xml:space="preserve">Tartós részesedések értékesítése  </t>
  </si>
  <si>
    <t xml:space="preserve">Egyéb pénzügyi befektetések bevételei </t>
  </si>
  <si>
    <t xml:space="preserve">Felhalmozási bevételek (egyéb) </t>
  </si>
  <si>
    <t xml:space="preserve">Felhalmozási bevételek                                                                                                               </t>
  </si>
  <si>
    <t xml:space="preserve">Önkormányzatok felhalmozási költségvetési támogatása </t>
  </si>
  <si>
    <t xml:space="preserve">Felhalmozási célú visszatérítendő támogatások, kölcsönök igénybevétele, megtérülése államháztartáson belülről </t>
  </si>
  <si>
    <t xml:space="preserve">Felhalmozási célú támogatásértékű bevételek </t>
  </si>
  <si>
    <t xml:space="preserve">Felhalmozási célú támogatások államháztartáson belülről </t>
  </si>
  <si>
    <t xml:space="preserve">Felhalmozási célú visszatérítendő támogatások, kölcsönök visszatérülése államháztartáson kívülről </t>
  </si>
  <si>
    <t xml:space="preserve">Felhalmozási célú pénzeszközátvétel államháztartáson kívülről </t>
  </si>
  <si>
    <t xml:space="preserve">Felhalmozási célú átvett pénzeszközök </t>
  </si>
  <si>
    <t xml:space="preserve">Felhalmozási bevételek mindösszesen                                                                                            </t>
  </si>
  <si>
    <t xml:space="preserve">Költségvetési bevételek mindösszesen                                                                                                            </t>
  </si>
  <si>
    <t xml:space="preserve">Működési költségvetési kiadások és bevételek egyenlege </t>
  </si>
  <si>
    <t xml:space="preserve">Felhalmozási költségvetési kiadások és bevételek egyenlege </t>
  </si>
  <si>
    <t xml:space="preserve">Alap- és vállalkozási tevékenység közötti elszámolások </t>
  </si>
  <si>
    <t xml:space="preserve">Központi, irányítószervi támogatás folyósítása </t>
  </si>
  <si>
    <t xml:space="preserve">Különböző finanszírozási kiadások </t>
  </si>
  <si>
    <t xml:space="preserve">Finanszírozási kiadások összesen                                                                                                 </t>
  </si>
  <si>
    <t xml:space="preserve">Függő, átfutó, kiegyenlítő kiadások  </t>
  </si>
  <si>
    <t xml:space="preserve">Maradvány működési célú igénybevétele </t>
  </si>
  <si>
    <t xml:space="preserve">Maradvány felhalmozási célú igénybevétele </t>
  </si>
  <si>
    <t>Alap- és vállalkozási tevékenység közötti elszámolások</t>
  </si>
  <si>
    <t xml:space="preserve">Központi, irányítószervi támogatás </t>
  </si>
  <si>
    <t xml:space="preserve">Különböző finanszírozási bevételek </t>
  </si>
  <si>
    <t xml:space="preserve">Finanszírozási bevételek összesen                                                                                          </t>
  </si>
  <si>
    <t xml:space="preserve">Függő, átfutó, kiegyenlítő bevételek </t>
  </si>
  <si>
    <t xml:space="preserve">Tárgyévi kiadások                                                                                                                     </t>
  </si>
  <si>
    <t xml:space="preserve">Tárgyévi bevételek                                                                                                                     </t>
  </si>
  <si>
    <t xml:space="preserve">Foglalkoztatottak létszáma (fő) </t>
  </si>
  <si>
    <t>teljesítésből kötelező feladatok</t>
  </si>
  <si>
    <t>teljesítésből önként vállalt feladatok</t>
  </si>
  <si>
    <t>teljesítésből államigazgatási feladatok</t>
  </si>
  <si>
    <t>Kiadások (E Ft)</t>
  </si>
  <si>
    <t>ÖNKORMÁNYZATI ELŐIRÁNYZATOK</t>
  </si>
  <si>
    <t>Bevételek (E Ft)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</si>
  <si>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</si>
  <si>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</si>
  <si>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</si>
  <si>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</si>
  <si>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</si>
  <si>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</si>
  <si>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</si>
  <si>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</si>
  <si>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</si>
  <si>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</si>
  <si>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</si>
  <si>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</si>
  <si>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</si>
  <si>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</si>
  <si>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</si>
  <si>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</si>
  <si>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</si>
  <si>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</si>
  <si>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Előző évi költségvetési kiegészítések, visszatérülések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</si>
  <si>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</si>
  <si>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</si>
  <si>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</si>
  <si>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</si>
  <si>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</si>
  <si>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</si>
  <si>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</si>
  <si>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</si>
  <si>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</si>
  <si>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</si>
  <si>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</si>
  <si>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</si>
  <si>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</si>
  <si>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</si>
  <si>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</si>
  <si>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</si>
  <si>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</si>
  <si>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</si>
  <si>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</si>
  <si>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</si>
  <si>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Központosított felhalmozási célú előirányzatok</t>
  </si>
  <si>
    <t>Címzett támogatás</t>
  </si>
  <si>
    <t>Céltámogatás</t>
  </si>
  <si>
    <t>Vis maior támogatás</t>
  </si>
  <si>
    <t>Vasvár Város Önkormányzata</t>
  </si>
  <si>
    <t xml:space="preserve">ingatlanok állománya 2013. </t>
  </si>
  <si>
    <t>( Ft )</t>
  </si>
  <si>
    <t>Fk.szla</t>
  </si>
  <si>
    <t>Záró érték</t>
  </si>
  <si>
    <t>bruttó</t>
  </si>
  <si>
    <t>ÉCS</t>
  </si>
  <si>
    <t>nettó</t>
  </si>
  <si>
    <t>Föld</t>
  </si>
  <si>
    <t>Forgalomképtelen</t>
  </si>
  <si>
    <t>Korl. Fképes</t>
  </si>
  <si>
    <t>Forgalomképes</t>
  </si>
  <si>
    <t>Telkek</t>
  </si>
  <si>
    <t>Épületek</t>
  </si>
  <si>
    <t>Korl. Fképes+műeml.korlfképes</t>
  </si>
  <si>
    <t>Építmények</t>
  </si>
  <si>
    <t>Ültetvény</t>
  </si>
  <si>
    <t>Korl. forgalomképes</t>
  </si>
  <si>
    <t>Erdők</t>
  </si>
  <si>
    <t>Ing.kapcs.v.é.j.</t>
  </si>
  <si>
    <t>Beruházások</t>
  </si>
  <si>
    <t>Épület</t>
  </si>
  <si>
    <t>Építmény</t>
  </si>
  <si>
    <t>Műemlék</t>
  </si>
  <si>
    <t>33.számú melléklet</t>
  </si>
  <si>
    <t>Vasvár Város Önkormányzata üzemeltetésre átadott ingatlanok állománya 2013.</t>
  </si>
  <si>
    <t>Eszk.megn.számla sz.</t>
  </si>
  <si>
    <t>Értékcsökk. 2006. 01.01-én</t>
  </si>
  <si>
    <t>Nettó érték 12.31-én</t>
  </si>
  <si>
    <t>HRSZ</t>
  </si>
  <si>
    <t>Bruttó érték</t>
  </si>
  <si>
    <t>Écs</t>
  </si>
  <si>
    <t>Nettó érték</t>
  </si>
  <si>
    <t>Forgalomképesség</t>
  </si>
  <si>
    <t>Egység kód</t>
  </si>
  <si>
    <t>Föld, telek</t>
  </si>
  <si>
    <t>Sporttelep</t>
  </si>
  <si>
    <t>Forg.ktelen</t>
  </si>
  <si>
    <t>Gázfogadó</t>
  </si>
  <si>
    <t>957/3</t>
  </si>
  <si>
    <t>16111</t>
  </si>
  <si>
    <t>Szennyvíztisztító telep</t>
  </si>
  <si>
    <t>0153/16</t>
  </si>
  <si>
    <t>Korl.fképes</t>
  </si>
  <si>
    <t>0372/41</t>
  </si>
  <si>
    <t>Postaforgalmi SZKI</t>
  </si>
  <si>
    <t>Idősek Otthona</t>
  </si>
  <si>
    <t>Irodaház (pártház)</t>
  </si>
  <si>
    <t>Forg.képes</t>
  </si>
  <si>
    <t>SZT.telep kezelő épület</t>
  </si>
  <si>
    <t>16112</t>
  </si>
  <si>
    <t>*</t>
  </si>
  <si>
    <t>Középiskola</t>
  </si>
  <si>
    <t>Sporttelep épület</t>
  </si>
  <si>
    <t>Sporttelep létesítmény</t>
  </si>
  <si>
    <t>16113</t>
  </si>
  <si>
    <t>Vízhálózat Nagymákfa</t>
  </si>
  <si>
    <t xml:space="preserve">Vízhálózat Arany J. u. </t>
  </si>
  <si>
    <t>Iszaplerakó medence</t>
  </si>
  <si>
    <t>Iszaplerakó térburkolat</t>
  </si>
  <si>
    <t>Kerítés</t>
  </si>
  <si>
    <t>Szt. telep tisztító műtárgy</t>
  </si>
  <si>
    <t>Szt. telep burkolat</t>
  </si>
  <si>
    <t>Szt. telep kerítés</t>
  </si>
  <si>
    <t>Főnyomócső</t>
  </si>
  <si>
    <t>Ivóvíz vezeték</t>
  </si>
  <si>
    <t>Petőfi-Csokonai</t>
  </si>
  <si>
    <t>szennyvízcsatorna</t>
  </si>
  <si>
    <t>Postaforgalmi kerítés</t>
  </si>
  <si>
    <t>Postaforgalmi</t>
  </si>
  <si>
    <t>görkorcsolyapálya</t>
  </si>
  <si>
    <t>Idősek Otthona parkoló</t>
  </si>
  <si>
    <t>Idősek Otthona mell.épül.</t>
  </si>
  <si>
    <t>Idősek Otthona kerítés</t>
  </si>
  <si>
    <t>0-ig leírt üz. ing. /16192</t>
  </si>
  <si>
    <t>Postaforgali egy. építmény</t>
  </si>
  <si>
    <t>0-ig leírt összesen</t>
  </si>
  <si>
    <t>Üz. át. ing. összesen</t>
  </si>
  <si>
    <t>34. számú melléklet</t>
  </si>
  <si>
    <t>ÖSSZESEN</t>
  </si>
  <si>
    <t>Vagyonmérleg (E Ft)</t>
  </si>
  <si>
    <t>2012. év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</si>
  <si>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</si>
  <si>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</si>
  <si>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</si>
  <si>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</si>
  <si>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</si>
  <si>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</si>
  <si>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</si>
  <si>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</si>
  <si>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</si>
  <si>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</si>
  <si>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</si>
  <si>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</si>
  <si>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</si>
  <si>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</si>
  <si>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</si>
  <si>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</si>
  <si>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</si>
  <si>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VASVÁR VÁROS ÖNKORMÁNYZATA ÖSSZESEN</t>
  </si>
  <si>
    <t>2014.évi felhasználás EU projektre</t>
  </si>
  <si>
    <t>2014. évi elszámolás önkormányzat felé</t>
  </si>
  <si>
    <t>felújításokra</t>
  </si>
  <si>
    <t>megfelelő pályázati lehetőségek esetén önerő biztosítására</t>
  </si>
  <si>
    <t>tartalék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</si>
  <si>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</si>
  <si>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</si>
  <si>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</si>
  <si>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</si>
  <si>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</si>
  <si>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</si>
  <si>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</si>
  <si>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</si>
  <si>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</si>
  <si>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</si>
  <si>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</si>
  <si>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</si>
  <si>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</si>
  <si>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</si>
  <si>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</si>
  <si>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 xml:space="preserve">IV. Üzemeltetésre, kezelésre átadott, koncesszióba, vagyonkezelésbe adott, illetve vagyonkezelésbe              vett eszközök  </t>
  </si>
  <si>
    <t xml:space="preserve">A) BEFEKTETETT ESZKÖZÖK ÖSSZESEN 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</si>
  <si>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</si>
  <si>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</si>
  <si>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</si>
  <si>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</si>
  <si>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</si>
  <si>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</si>
  <si>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 xml:space="preserve">I. Készletek összesen </t>
  </si>
  <si>
    <t>1. Követelések áruszállításból és szolgáltatásból (vevők) (282., 283., 284., 2882., 2883., 2884.)</t>
  </si>
  <si>
    <t>2. Adósok (281., 2881.)</t>
  </si>
  <si>
    <t>3. Rövid lejáratú adott kölcsönök (27., 278, 19-ből)</t>
  </si>
  <si>
    <t>Ebből: - tartósan adott kölcsönökből a mérlegfordulónapot követő egy éven belül esedékes részletek (191-194-ből, 1981-ből)</t>
  </si>
  <si>
    <t>4. Egyéb követelések (285-287., 2885., 2886., 2889., 19-ből)</t>
  </si>
  <si>
    <t>Ebből: - támogatási program előlegek (2871.)</t>
  </si>
  <si>
    <t>- előfinanszírozás miatti követelések (2876.)</t>
  </si>
  <si>
    <t>- támogatási programok szabálytalan kifizetése miatti követelések (2872.)</t>
  </si>
  <si>
    <t>- nemzetközi támogatási programok miatti követelések (2874.)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</si>
  <si>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</si>
  <si>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</si>
  <si>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 xml:space="preserve">II. Követelések összesen 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</si>
  <si>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</si>
  <si>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</si>
  <si>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</si>
  <si>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</si>
  <si>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</si>
  <si>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</si>
  <si>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 xml:space="preserve">III. Értékpapírok összesen 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</si>
  <si>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</si>
  <si>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</si>
  <si>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</si>
  <si>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</si>
  <si>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</si>
  <si>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</si>
  <si>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Ebből:  4/a Idegen pénzeszközök bekerülési (könyv szerinti) értéke (35-ből, 36-ból)</t>
  </si>
  <si>
    <t>4/b Idegen pénzeszközök elszámolt értékvesztése (3599, 369)</t>
  </si>
  <si>
    <t xml:space="preserve">IV. Pénzeszközök összesen 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</si>
  <si>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</si>
  <si>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</si>
  <si>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</si>
  <si>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</si>
  <si>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 xml:space="preserve">V. Egyéb aktív pénzügyi elszámolások összesen </t>
  </si>
  <si>
    <t>B) FORGÓESZKÖZÖK ÖSSZESEN</t>
  </si>
  <si>
    <t>ESZKÖZÖK ÖSSZESEN</t>
  </si>
  <si>
    <t>FORRÁSOK</t>
  </si>
  <si>
    <t>1. Kezelésbe vett eszközök tartós tőkéje (4111.)</t>
  </si>
  <si>
    <t>2. Saját tulajdonban lévő eszközök tartós tőkéje (4112.)</t>
  </si>
  <si>
    <t xml:space="preserve">I. Tartós tőke </t>
  </si>
  <si>
    <t>1. Kezelésbe vett eszközök tőkeváltozása (412.)</t>
  </si>
  <si>
    <t>2. Saját tulajdonban lévő eszközök tőkeváltozása (413.)</t>
  </si>
  <si>
    <t>II. Tőkeváltozások</t>
  </si>
  <si>
    <t>1. Kezelésbe vett eszközök értékelési tartaléka (4171.)</t>
  </si>
  <si>
    <t>2. Saját tulajdonban lévő eszközök értékelési tartaléka (4172.)</t>
  </si>
  <si>
    <t xml:space="preserve">III. Értékelési tartalék </t>
  </si>
  <si>
    <t xml:space="preserve">D) SAJÁT TŐKE ÖSSZESEN </t>
  </si>
  <si>
    <t>1. Költségvetési tartalék elszámolása (4211., 4214.) (87+88)</t>
  </si>
  <si>
    <t>Ebből: - tárgyévi költségvetési tartalék elszámolása (4211.)</t>
  </si>
  <si>
    <t>- előző év(ek) költségvetési tartalék elszámolása (4214.)</t>
  </si>
  <si>
    <t>2. Költségvetési pénzmaradvány (4212.)</t>
  </si>
  <si>
    <t xml:space="preserve">I. Költségvetési tartalékok összesen </t>
  </si>
  <si>
    <t>1. Vállalkozási tartalék elszámolása (4221., 4224.) (95+96)</t>
  </si>
  <si>
    <t>Ebből: - tárgyévi vállalkozási tartalék elszámolása (4221.)</t>
  </si>
  <si>
    <t>- előző év(ek) vállalkozási tartalék elszámolása (4224.)</t>
  </si>
  <si>
    <t>2. Vállalkozási maradvány (4222., 4223.)</t>
  </si>
  <si>
    <t>3. Vállalkozási kiadási megtakarítás (427.)</t>
  </si>
  <si>
    <t>4. Vállalkozási bevételi lemaradás (428.)</t>
  </si>
  <si>
    <t xml:space="preserve">II. Vállalkozási tartalékok összesen </t>
  </si>
  <si>
    <t xml:space="preserve">E) TARTALÉKOK ÖSSZESEN </t>
  </si>
  <si>
    <t>1. Hosszú lejáratra kapott kölcsönök (43512., 43612.)</t>
  </si>
  <si>
    <t>2. Tartozások fejlesztési célú kötvénykibocsátásból (43411-ből)</t>
  </si>
  <si>
    <t>3. Tartozások működési célú kötvénykibocsátásból (43412-ből)</t>
  </si>
  <si>
    <t>4. Beruházási és fejlesztési hitelek (431112., 432112., 43312.)</t>
  </si>
  <si>
    <t>5. Működési célú hosszú lejáratú hitelek (431122., 432122.)</t>
  </si>
  <si>
    <t>6. Pénzügyi lízing miatti kötelezettségek (437-ből)</t>
  </si>
  <si>
    <t>7. Egyéb hosszú lejáratú kötelezettségek (438-ból)</t>
  </si>
  <si>
    <t>Ebből: - hosszú lejáratú szállítói tartozások (4386)</t>
  </si>
  <si>
    <t xml:space="preserve">I. Hosszú lejáratú kötelezettségek összesen </t>
  </si>
  <si>
    <t>1. Rövid lejáratú kapott kölcsönök (43511., 43611., 4531., 4541.)</t>
  </si>
  <si>
    <t>Ebből:  - hosszú lejáratra kapott kölcsönök következő évet terhelő törlesztő részletei (43511., 43611.)</t>
  </si>
  <si>
    <t>2. Rövid lejáratú hitelek (4311-ből, 4321-ből, 4331-ből, 4511., 4521., 4551.,4561.)</t>
  </si>
  <si>
    <t>Ebből: - likvid hitelek (455-ből, 456-ból)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</si>
  <si>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</si>
  <si>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</si>
  <si>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3. Rövid lejáratú tartozások kötvénykibocsátásból  (4341-ből, 457-ből) (118+119+120)</t>
  </si>
  <si>
    <t>Ebből: - rövid lejáratú működési célú kötványkibocsátások (457-ből)</t>
  </si>
  <si>
    <t>- felhalmozási célú kötvénykibocsátásból származó tartozások következő évet terhelő törlesztő részletei (43411-ből)</t>
  </si>
  <si>
    <t>- működási célú kötvénykibocsátásból származó tartozások következő évet terhelő törlesztő részletei (43412-ből)</t>
  </si>
  <si>
    <t>4. Kötelezettségek áruszállításból és szolgáltatásból (szállítók) (441-443.,4386-ból) (122+123)</t>
  </si>
  <si>
    <t>Ebből: - tárgyévi költségvetést terhelő szállítói kötelezettségek</t>
  </si>
  <si>
    <t>- tárgyévet követő évet terhelő szállítói kötelezettségek</t>
  </si>
  <si>
    <t>5. Egyéb rövid lejáratú kötelezettségek (437-ből, 438-ból, 444., 445., 446., 447., 449.)</t>
  </si>
  <si>
    <t>Ebből: - váltótartozások (444.)</t>
  </si>
  <si>
    <t>- munkavállalókkal szembeni különféle kötelezettségek (445.)</t>
  </si>
  <si>
    <t>- költségvetéssel szembeni kötelezettségek (446.)</t>
  </si>
  <si>
    <t>- helyi adó túlfizetése miatti kötelezettségek (4472.)</t>
  </si>
  <si>
    <t>- támogatási program előlege miatti kötelezettségek (4491.)</t>
  </si>
  <si>
    <t>- előfinanszírozás miatti kötelezettségek (4495.)</t>
  </si>
  <si>
    <t>- szabálytalan kifizetések miatti kötelezettségek (4492.)</t>
  </si>
  <si>
    <t>- nemzetközi támogatási programok miatti kötelezettségek (4494.)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</si>
</sst>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</numFmts>
  <fonts count="54"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0"/>
      <color indexed="8"/>
      <name val="Bookman Old Style"/>
      <family val="1"/>
    </font>
    <font>
      <sz val="10"/>
      <name val="Arial CE"/>
      <family val="0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i/>
      <u val="single"/>
      <sz val="14"/>
      <name val="Bookman Old Style"/>
      <family val="1"/>
    </font>
    <font>
      <b/>
      <i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8"/>
      <name val="Calibri"/>
      <family val="2"/>
    </font>
    <font>
      <sz val="11"/>
      <color indexed="10"/>
      <name val="Bookman Old Style"/>
      <family val="1"/>
    </font>
    <font>
      <b/>
      <sz val="12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5" fillId="3" borderId="0" applyNumberFormat="0" applyBorder="0" applyAlignment="0" applyProtection="0"/>
    <xf numFmtId="0" fontId="23" fillId="7" borderId="1" applyNumberFormat="0" applyAlignment="0" applyProtection="0"/>
    <xf numFmtId="0" fontId="37" fillId="20" borderId="1" applyNumberFormat="0" applyAlignment="0" applyProtection="0"/>
    <xf numFmtId="0" fontId="28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3" fillId="7" borderId="1" applyNumberFormat="0" applyAlignment="0" applyProtection="0"/>
    <xf numFmtId="0" fontId="0" fillId="22" borderId="7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8" applyNumberFormat="0" applyAlignment="0" applyProtection="0"/>
    <xf numFmtId="0" fontId="3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6" fillId="22" borderId="7" applyNumberFormat="0" applyFont="0" applyAlignment="0" applyProtection="0"/>
    <xf numFmtId="0" fontId="32" fillId="20" borderId="8" applyNumberFormat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4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94" applyFont="1" applyBorder="1" applyAlignment="1">
      <alignment horizontal="left" wrapText="1"/>
      <protection/>
    </xf>
    <xf numFmtId="3" fontId="5" fillId="0" borderId="10" xfId="94" applyNumberFormat="1" applyFont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6" fillId="0" borderId="10" xfId="94" applyFont="1" applyBorder="1" applyAlignment="1">
      <alignment horizontal="left" wrapText="1"/>
      <protection/>
    </xf>
    <xf numFmtId="3" fontId="6" fillId="0" borderId="10" xfId="94" applyNumberFormat="1" applyFont="1" applyBorder="1" applyAlignment="1">
      <alignment horizontal="right" wrapText="1"/>
      <protection/>
    </xf>
    <xf numFmtId="0" fontId="5" fillId="22" borderId="10" xfId="94" applyFont="1" applyFill="1" applyBorder="1" applyAlignment="1">
      <alignment horizontal="left" wrapText="1"/>
      <protection/>
    </xf>
    <xf numFmtId="3" fontId="5" fillId="22" borderId="10" xfId="94" applyNumberFormat="1" applyFont="1" applyFill="1" applyBorder="1" applyAlignment="1">
      <alignment horizontal="right" wrapText="1"/>
      <protection/>
    </xf>
    <xf numFmtId="0" fontId="0" fillId="22" borderId="10" xfId="0" applyFill="1" applyBorder="1" applyAlignment="1">
      <alignment/>
    </xf>
    <xf numFmtId="0" fontId="5" fillId="23" borderId="10" xfId="94" applyFont="1" applyFill="1" applyBorder="1" applyAlignment="1">
      <alignment horizontal="left" wrapText="1"/>
      <protection/>
    </xf>
    <xf numFmtId="0" fontId="5" fillId="8" borderId="10" xfId="94" applyFont="1" applyFill="1" applyBorder="1" applyAlignment="1">
      <alignment horizontal="left" wrapText="1"/>
      <protection/>
    </xf>
    <xf numFmtId="0" fontId="5" fillId="3" borderId="10" xfId="94" applyFont="1" applyFill="1" applyBorder="1" applyAlignment="1">
      <alignment horizontal="left" wrapText="1"/>
      <protection/>
    </xf>
    <xf numFmtId="0" fontId="5" fillId="0" borderId="0" xfId="94" applyFont="1" applyFill="1" applyBorder="1" applyAlignment="1">
      <alignment horizontal="left" wrapText="1"/>
      <protection/>
    </xf>
    <xf numFmtId="3" fontId="5" fillId="0" borderId="0" xfId="94" applyNumberFormat="1" applyFont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6" fillId="0" borderId="0" xfId="94" applyFont="1" applyAlignment="1">
      <alignment horizontal="left" wrapText="1"/>
      <protection/>
    </xf>
    <xf numFmtId="3" fontId="6" fillId="0" borderId="0" xfId="94" applyNumberFormat="1" applyFont="1" applyAlignment="1">
      <alignment horizontal="right" wrapText="1"/>
      <protection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7" fillId="0" borderId="0" xfId="93" applyFont="1" applyAlignment="1">
      <alignment horizontal="left" vertical="top" wrapText="1"/>
      <protection/>
    </xf>
    <xf numFmtId="3" fontId="7" fillId="0" borderId="0" xfId="93" applyNumberFormat="1" applyFont="1" applyAlignment="1">
      <alignment horizontal="right" vertical="top" wrapText="1"/>
      <protection/>
    </xf>
    <xf numFmtId="0" fontId="8" fillId="0" borderId="0" xfId="93" applyFont="1" applyAlignment="1">
      <alignment horizontal="left" vertical="top" wrapText="1"/>
      <protection/>
    </xf>
    <xf numFmtId="3" fontId="8" fillId="0" borderId="0" xfId="93" applyNumberFormat="1" applyFont="1" applyAlignment="1">
      <alignment horizontal="right" vertical="top" wrapText="1"/>
      <protection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4" borderId="0" xfId="0" applyFont="1" applyFill="1" applyAlignment="1">
      <alignment/>
    </xf>
    <xf numFmtId="0" fontId="4" fillId="10" borderId="0" xfId="0" applyFont="1" applyFill="1" applyAlignment="1">
      <alignment/>
    </xf>
    <xf numFmtId="3" fontId="7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5" fillId="23" borderId="11" xfId="0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0" borderId="14" xfId="103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4" fillId="0" borderId="2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0" fontId="19" fillId="0" borderId="19" xfId="0" applyFont="1" applyFill="1" applyBorder="1" applyAlignment="1">
      <alignment/>
    </xf>
    <xf numFmtId="0" fontId="15" fillId="23" borderId="21" xfId="0" applyFont="1" applyFill="1" applyBorder="1" applyAlignment="1">
      <alignment wrapText="1"/>
    </xf>
    <xf numFmtId="0" fontId="17" fillId="0" borderId="1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0" fillId="0" borderId="22" xfId="0" applyFont="1" applyFill="1" applyBorder="1" applyAlignment="1">
      <alignment wrapText="1"/>
    </xf>
    <xf numFmtId="0" fontId="9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1" fillId="23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23" xfId="0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0" fontId="6" fillId="0" borderId="10" xfId="95" applyFont="1" applyBorder="1" applyAlignment="1">
      <alignment horizontal="left" vertical="top" wrapText="1"/>
      <protection/>
    </xf>
    <xf numFmtId="3" fontId="6" fillId="0" borderId="10" xfId="95" applyNumberFormat="1" applyFont="1" applyBorder="1" applyAlignment="1">
      <alignment horizontal="right" vertical="top" wrapText="1"/>
      <protection/>
    </xf>
    <xf numFmtId="0" fontId="5" fillId="22" borderId="10" xfId="95" applyFont="1" applyFill="1" applyBorder="1" applyAlignment="1">
      <alignment horizontal="left" vertical="top" wrapText="1"/>
      <protection/>
    </xf>
    <xf numFmtId="3" fontId="5" fillId="22" borderId="10" xfId="95" applyNumberFormat="1" applyFont="1" applyFill="1" applyBorder="1" applyAlignment="1">
      <alignment horizontal="right" vertical="top" wrapText="1"/>
      <protection/>
    </xf>
    <xf numFmtId="0" fontId="6" fillId="0" borderId="10" xfId="95" applyFont="1" applyFill="1" applyBorder="1" applyAlignment="1">
      <alignment horizontal="left" vertical="top" wrapText="1"/>
      <protection/>
    </xf>
    <xf numFmtId="3" fontId="6" fillId="0" borderId="10" xfId="95" applyNumberFormat="1" applyFont="1" applyFill="1" applyBorder="1" applyAlignment="1">
      <alignment horizontal="right" vertical="top" wrapText="1"/>
      <protection/>
    </xf>
    <xf numFmtId="0" fontId="6" fillId="0" borderId="10" xfId="96" applyFont="1" applyBorder="1" applyAlignment="1">
      <alignment horizontal="left" vertical="top" wrapText="1"/>
      <protection/>
    </xf>
    <xf numFmtId="3" fontId="6" fillId="0" borderId="10" xfId="96" applyNumberFormat="1" applyFont="1" applyBorder="1" applyAlignment="1">
      <alignment horizontal="right" vertical="top" wrapText="1"/>
      <protection/>
    </xf>
    <xf numFmtId="0" fontId="6" fillId="0" borderId="10" xfId="97" applyFont="1" applyBorder="1" applyAlignment="1">
      <alignment horizontal="left" vertical="top" wrapText="1"/>
      <protection/>
    </xf>
    <xf numFmtId="3" fontId="6" fillId="0" borderId="10" xfId="97" applyNumberFormat="1" applyFont="1" applyBorder="1" applyAlignment="1">
      <alignment horizontal="right" vertical="top" wrapText="1"/>
      <protection/>
    </xf>
    <xf numFmtId="0" fontId="6" fillId="0" borderId="10" xfId="98" applyFont="1" applyBorder="1" applyAlignment="1">
      <alignment horizontal="left" vertical="top" wrapText="1"/>
      <protection/>
    </xf>
    <xf numFmtId="3" fontId="6" fillId="0" borderId="10" xfId="98" applyNumberFormat="1" applyFont="1" applyBorder="1" applyAlignment="1">
      <alignment horizontal="right" vertical="top" wrapText="1"/>
      <protection/>
    </xf>
    <xf numFmtId="0" fontId="6" fillId="0" borderId="10" xfId="99" applyFont="1" applyBorder="1" applyAlignment="1">
      <alignment horizontal="left" vertical="top" wrapText="1"/>
      <protection/>
    </xf>
    <xf numFmtId="3" fontId="6" fillId="0" borderId="10" xfId="99" applyNumberFormat="1" applyFont="1" applyBorder="1" applyAlignment="1">
      <alignment horizontal="right" vertical="top" wrapText="1"/>
      <protection/>
    </xf>
    <xf numFmtId="0" fontId="6" fillId="0" borderId="10" xfId="100" applyFont="1" applyBorder="1" applyAlignment="1">
      <alignment horizontal="left" vertical="top" wrapText="1"/>
      <protection/>
    </xf>
    <xf numFmtId="3" fontId="6" fillId="0" borderId="10" xfId="100" applyNumberFormat="1" applyFont="1" applyBorder="1" applyAlignment="1">
      <alignment horizontal="right" vertical="top" wrapText="1"/>
      <protection/>
    </xf>
    <xf numFmtId="0" fontId="6" fillId="0" borderId="10" xfId="101" applyFont="1" applyBorder="1" applyAlignment="1">
      <alignment horizontal="left" vertical="top" wrapText="1"/>
      <protection/>
    </xf>
    <xf numFmtId="3" fontId="6" fillId="0" borderId="10" xfId="101" applyNumberFormat="1" applyFont="1" applyBorder="1" applyAlignment="1">
      <alignment horizontal="right" vertical="top" wrapText="1"/>
      <protection/>
    </xf>
    <xf numFmtId="0" fontId="6" fillId="0" borderId="10" xfId="90" applyFont="1" applyBorder="1" applyAlignment="1">
      <alignment horizontal="left" vertical="top" wrapText="1"/>
      <protection/>
    </xf>
    <xf numFmtId="3" fontId="6" fillId="0" borderId="10" xfId="90" applyNumberFormat="1" applyFont="1" applyBorder="1" applyAlignment="1">
      <alignment horizontal="right" vertical="top" wrapText="1"/>
      <protection/>
    </xf>
    <xf numFmtId="0" fontId="6" fillId="0" borderId="10" xfId="91" applyFont="1" applyBorder="1" applyAlignment="1">
      <alignment horizontal="left" vertical="top" wrapText="1"/>
      <protection/>
    </xf>
    <xf numFmtId="3" fontId="6" fillId="0" borderId="10" xfId="91" applyNumberFormat="1" applyFont="1" applyBorder="1" applyAlignment="1">
      <alignment horizontal="right" vertical="top" wrapText="1"/>
      <protection/>
    </xf>
    <xf numFmtId="0" fontId="6" fillId="0" borderId="10" xfId="92" applyFont="1" applyBorder="1" applyAlignment="1">
      <alignment horizontal="left" vertical="top" wrapText="1"/>
      <protection/>
    </xf>
    <xf numFmtId="3" fontId="6" fillId="0" borderId="10" xfId="92" applyNumberFormat="1" applyFont="1" applyBorder="1" applyAlignment="1">
      <alignment horizontal="right" vertical="top" wrapText="1"/>
      <protection/>
    </xf>
    <xf numFmtId="0" fontId="21" fillId="0" borderId="10" xfId="92" applyFont="1" applyBorder="1" applyAlignment="1">
      <alignment horizontal="left" vertical="top" wrapText="1"/>
      <protection/>
    </xf>
    <xf numFmtId="3" fontId="21" fillId="0" borderId="10" xfId="92" applyNumberFormat="1" applyFont="1" applyBorder="1" applyAlignment="1">
      <alignment horizontal="right" vertical="top" wrapText="1"/>
      <protection/>
    </xf>
    <xf numFmtId="0" fontId="5" fillId="22" borderId="10" xfId="92" applyFont="1" applyFill="1" applyBorder="1" applyAlignment="1">
      <alignment horizontal="left" vertical="top" wrapText="1"/>
      <protection/>
    </xf>
    <xf numFmtId="3" fontId="5" fillId="22" borderId="10" xfId="92" applyNumberFormat="1" applyFont="1" applyFill="1" applyBorder="1" applyAlignment="1">
      <alignment horizontal="right" vertical="top" wrapText="1"/>
      <protection/>
    </xf>
    <xf numFmtId="0" fontId="5" fillId="0" borderId="10" xfId="92" applyFont="1" applyBorder="1" applyAlignment="1">
      <alignment horizontal="left" vertical="top" wrapText="1"/>
      <protection/>
    </xf>
    <xf numFmtId="3" fontId="5" fillId="0" borderId="10" xfId="92" applyNumberFormat="1" applyFont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24" borderId="0" xfId="94" applyFont="1" applyFill="1" applyBorder="1" applyAlignment="1">
      <alignment horizontal="left" wrapText="1"/>
      <protection/>
    </xf>
    <xf numFmtId="0" fontId="4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/>
    </xf>
    <xf numFmtId="0" fontId="3" fillId="10" borderId="0" xfId="0" applyFont="1" applyFill="1" applyAlignment="1">
      <alignment/>
    </xf>
    <xf numFmtId="0" fontId="5" fillId="10" borderId="10" xfId="94" applyFont="1" applyFill="1" applyBorder="1" applyAlignment="1">
      <alignment horizontal="left" wrapText="1"/>
      <protection/>
    </xf>
    <xf numFmtId="3" fontId="5" fillId="10" borderId="10" xfId="94" applyNumberFormat="1" applyFont="1" applyFill="1" applyBorder="1" applyAlignment="1">
      <alignment horizontal="right" wrapText="1"/>
      <protection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5" fillId="4" borderId="10" xfId="94" applyFont="1" applyFill="1" applyBorder="1" applyAlignment="1">
      <alignment horizontal="left" wrapText="1"/>
      <protection/>
    </xf>
    <xf numFmtId="3" fontId="5" fillId="4" borderId="10" xfId="94" applyNumberFormat="1" applyFont="1" applyFill="1" applyBorder="1" applyAlignment="1">
      <alignment horizontal="right" wrapText="1"/>
      <protection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/>
    </xf>
    <xf numFmtId="0" fontId="5" fillId="6" borderId="10" xfId="94" applyFont="1" applyFill="1" applyBorder="1" applyAlignment="1">
      <alignment horizontal="left" wrapText="1"/>
      <protection/>
    </xf>
    <xf numFmtId="3" fontId="5" fillId="6" borderId="10" xfId="94" applyNumberFormat="1" applyFont="1" applyFill="1" applyBorder="1" applyAlignment="1">
      <alignment horizontal="right" wrapText="1"/>
      <protection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/>
    </xf>
    <xf numFmtId="0" fontId="5" fillId="5" borderId="10" xfId="94" applyFont="1" applyFill="1" applyBorder="1" applyAlignment="1">
      <alignment horizontal="left" wrapText="1"/>
      <protection/>
    </xf>
    <xf numFmtId="3" fontId="5" fillId="5" borderId="10" xfId="94" applyNumberFormat="1" applyFont="1" applyFill="1" applyBorder="1" applyAlignment="1">
      <alignment horizontal="right" wrapText="1"/>
      <protection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/>
    </xf>
    <xf numFmtId="0" fontId="5" fillId="22" borderId="10" xfId="97" applyFont="1" applyFill="1" applyBorder="1" applyAlignment="1">
      <alignment horizontal="left" vertical="top" wrapText="1"/>
      <protection/>
    </xf>
    <xf numFmtId="3" fontId="5" fillId="22" borderId="10" xfId="97" applyNumberFormat="1" applyFont="1" applyFill="1" applyBorder="1" applyAlignment="1">
      <alignment horizontal="right" vertical="top" wrapText="1"/>
      <protection/>
    </xf>
    <xf numFmtId="0" fontId="5" fillId="22" borderId="10" xfId="96" applyFont="1" applyFill="1" applyBorder="1" applyAlignment="1">
      <alignment horizontal="left" vertical="top" wrapText="1"/>
      <protection/>
    </xf>
    <xf numFmtId="3" fontId="5" fillId="22" borderId="10" xfId="96" applyNumberFormat="1" applyFont="1" applyFill="1" applyBorder="1" applyAlignment="1">
      <alignment horizontal="right" vertical="top" wrapText="1"/>
      <protection/>
    </xf>
    <xf numFmtId="0" fontId="5" fillId="22" borderId="10" xfId="98" applyFont="1" applyFill="1" applyBorder="1" applyAlignment="1">
      <alignment horizontal="left" vertical="top" wrapText="1"/>
      <protection/>
    </xf>
    <xf numFmtId="3" fontId="5" fillId="22" borderId="10" xfId="98" applyNumberFormat="1" applyFont="1" applyFill="1" applyBorder="1" applyAlignment="1">
      <alignment horizontal="right" vertical="top" wrapText="1"/>
      <protection/>
    </xf>
    <xf numFmtId="0" fontId="5" fillId="22" borderId="10" xfId="99" applyFont="1" applyFill="1" applyBorder="1" applyAlignment="1">
      <alignment horizontal="left" vertical="top" wrapText="1"/>
      <protection/>
    </xf>
    <xf numFmtId="3" fontId="5" fillId="22" borderId="10" xfId="99" applyNumberFormat="1" applyFont="1" applyFill="1" applyBorder="1" applyAlignment="1">
      <alignment horizontal="right" vertical="top" wrapText="1"/>
      <protection/>
    </xf>
    <xf numFmtId="0" fontId="5" fillId="22" borderId="10" xfId="100" applyFont="1" applyFill="1" applyBorder="1" applyAlignment="1">
      <alignment horizontal="left" vertical="top" wrapText="1"/>
      <protection/>
    </xf>
    <xf numFmtId="3" fontId="5" fillId="22" borderId="10" xfId="100" applyNumberFormat="1" applyFont="1" applyFill="1" applyBorder="1" applyAlignment="1">
      <alignment horizontal="right" vertical="top" wrapText="1"/>
      <protection/>
    </xf>
    <xf numFmtId="0" fontId="5" fillId="22" borderId="10" xfId="101" applyFont="1" applyFill="1" applyBorder="1" applyAlignment="1">
      <alignment horizontal="left" vertical="top" wrapText="1"/>
      <protection/>
    </xf>
    <xf numFmtId="3" fontId="5" fillId="22" borderId="10" xfId="101" applyNumberFormat="1" applyFont="1" applyFill="1" applyBorder="1" applyAlignment="1">
      <alignment horizontal="right" vertical="top" wrapText="1"/>
      <protection/>
    </xf>
    <xf numFmtId="0" fontId="5" fillId="22" borderId="10" xfId="90" applyFont="1" applyFill="1" applyBorder="1" applyAlignment="1">
      <alignment horizontal="left" vertical="top" wrapText="1"/>
      <protection/>
    </xf>
    <xf numFmtId="3" fontId="5" fillId="22" borderId="10" xfId="90" applyNumberFormat="1" applyFont="1" applyFill="1" applyBorder="1" applyAlignment="1">
      <alignment horizontal="right" vertical="top" wrapText="1"/>
      <protection/>
    </xf>
    <xf numFmtId="0" fontId="5" fillId="22" borderId="10" xfId="91" applyFont="1" applyFill="1" applyBorder="1" applyAlignment="1">
      <alignment horizontal="left" vertical="top" wrapText="1"/>
      <protection/>
    </xf>
    <xf numFmtId="3" fontId="5" fillId="22" borderId="10" xfId="91" applyNumberFormat="1" applyFont="1" applyFill="1" applyBorder="1" applyAlignment="1">
      <alignment horizontal="right" vertical="top" wrapText="1"/>
      <protection/>
    </xf>
    <xf numFmtId="0" fontId="5" fillId="22" borderId="10" xfId="0" applyFont="1" applyFill="1" applyBorder="1" applyAlignment="1">
      <alignment horizontal="left" vertical="top" wrapText="1"/>
    </xf>
    <xf numFmtId="3" fontId="5" fillId="22" borderId="10" xfId="0" applyNumberFormat="1" applyFont="1" applyFill="1" applyBorder="1" applyAlignment="1">
      <alignment horizontal="right" vertical="top" wrapText="1"/>
    </xf>
    <xf numFmtId="0" fontId="10" fillId="22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left" vertical="top" wrapText="1"/>
    </xf>
    <xf numFmtId="0" fontId="38" fillId="22" borderId="10" xfId="0" applyFont="1" applyFill="1" applyBorder="1" applyAlignment="1">
      <alignment/>
    </xf>
    <xf numFmtId="3" fontId="10" fillId="22" borderId="10" xfId="0" applyNumberFormat="1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/>
    </xf>
    <xf numFmtId="0" fontId="15" fillId="0" borderId="11" xfId="0" applyFont="1" applyFill="1" applyBorder="1" applyAlignment="1">
      <alignment wrapText="1"/>
    </xf>
    <xf numFmtId="0" fontId="5" fillId="0" borderId="10" xfId="94" applyFont="1" applyBorder="1" applyAlignment="1">
      <alignment horizontal="right" wrapText="1"/>
      <protection/>
    </xf>
    <xf numFmtId="0" fontId="6" fillId="0" borderId="10" xfId="94" applyFont="1" applyBorder="1" applyAlignment="1">
      <alignment horizontal="right" wrapText="1"/>
      <protection/>
    </xf>
    <xf numFmtId="0" fontId="5" fillId="22" borderId="10" xfId="94" applyFont="1" applyFill="1" applyBorder="1" applyAlignment="1">
      <alignment horizontal="right" wrapText="1"/>
      <protection/>
    </xf>
    <xf numFmtId="0" fontId="5" fillId="23" borderId="10" xfId="94" applyFont="1" applyFill="1" applyBorder="1" applyAlignment="1">
      <alignment horizontal="right" wrapText="1"/>
      <protection/>
    </xf>
    <xf numFmtId="0" fontId="5" fillId="8" borderId="10" xfId="94" applyFont="1" applyFill="1" applyBorder="1" applyAlignment="1">
      <alignment horizontal="right" wrapText="1"/>
      <protection/>
    </xf>
    <xf numFmtId="0" fontId="5" fillId="3" borderId="10" xfId="94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22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22" borderId="10" xfId="0" applyFont="1" applyFill="1" applyBorder="1" applyAlignment="1">
      <alignment/>
    </xf>
    <xf numFmtId="0" fontId="38" fillId="4" borderId="10" xfId="0" applyFont="1" applyFill="1" applyBorder="1" applyAlignment="1">
      <alignment/>
    </xf>
    <xf numFmtId="0" fontId="38" fillId="6" borderId="10" xfId="0" applyFont="1" applyFill="1" applyBorder="1" applyAlignment="1">
      <alignment/>
    </xf>
    <xf numFmtId="0" fontId="38" fillId="10" borderId="10" xfId="0" applyFont="1" applyFill="1" applyBorder="1" applyAlignment="1">
      <alignment/>
    </xf>
    <xf numFmtId="0" fontId="38" fillId="5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3" fontId="42" fillId="0" borderId="0" xfId="94" applyNumberFormat="1" applyFont="1" applyAlignment="1">
      <alignment horizontal="right" wrapText="1"/>
      <protection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6" fillId="0" borderId="0" xfId="102">
      <alignment/>
      <protection/>
    </xf>
    <xf numFmtId="0" fontId="16" fillId="0" borderId="0" xfId="102" applyAlignment="1">
      <alignment horizontal="right"/>
      <protection/>
    </xf>
    <xf numFmtId="0" fontId="44" fillId="0" borderId="26" xfId="102" applyFont="1" applyBorder="1" applyAlignment="1">
      <alignment horizontal="center" vertical="center"/>
      <protection/>
    </xf>
    <xf numFmtId="0" fontId="44" fillId="25" borderId="18" xfId="102" applyFont="1" applyFill="1" applyBorder="1" applyAlignment="1">
      <alignment horizontal="center" vertical="center"/>
      <protection/>
    </xf>
    <xf numFmtId="0" fontId="44" fillId="0" borderId="19" xfId="102" applyFont="1" applyBorder="1" applyAlignment="1">
      <alignment horizontal="center" vertical="center"/>
      <protection/>
    </xf>
    <xf numFmtId="0" fontId="16" fillId="0" borderId="27" xfId="102" applyBorder="1">
      <alignment/>
      <protection/>
    </xf>
    <xf numFmtId="0" fontId="16" fillId="0" borderId="28" xfId="102" applyBorder="1">
      <alignment/>
      <protection/>
    </xf>
    <xf numFmtId="0" fontId="16" fillId="0" borderId="29" xfId="102" applyBorder="1">
      <alignment/>
      <protection/>
    </xf>
    <xf numFmtId="3" fontId="16" fillId="0" borderId="30" xfId="102" applyNumberFormat="1" applyFont="1" applyBorder="1">
      <alignment/>
      <protection/>
    </xf>
    <xf numFmtId="3" fontId="16" fillId="0" borderId="31" xfId="102" applyNumberFormat="1" applyBorder="1">
      <alignment/>
      <protection/>
    </xf>
    <xf numFmtId="3" fontId="16" fillId="0" borderId="32" xfId="102" applyNumberFormat="1" applyBorder="1">
      <alignment/>
      <protection/>
    </xf>
    <xf numFmtId="0" fontId="16" fillId="0" borderId="10" xfId="102" applyBorder="1">
      <alignment/>
      <protection/>
    </xf>
    <xf numFmtId="0" fontId="16" fillId="0" borderId="15" xfId="102" applyBorder="1">
      <alignment/>
      <protection/>
    </xf>
    <xf numFmtId="3" fontId="16" fillId="0" borderId="33" xfId="102" applyNumberFormat="1" applyFont="1" applyBorder="1">
      <alignment/>
      <protection/>
    </xf>
    <xf numFmtId="3" fontId="16" fillId="0" borderId="34" xfId="102" applyNumberFormat="1" applyBorder="1">
      <alignment/>
      <protection/>
    </xf>
    <xf numFmtId="3" fontId="16" fillId="0" borderId="35" xfId="102" applyNumberFormat="1" applyBorder="1">
      <alignment/>
      <protection/>
    </xf>
    <xf numFmtId="0" fontId="16" fillId="0" borderId="36" xfId="102" applyBorder="1">
      <alignment/>
      <protection/>
    </xf>
    <xf numFmtId="0" fontId="16" fillId="0" borderId="37" xfId="102" applyBorder="1">
      <alignment/>
      <protection/>
    </xf>
    <xf numFmtId="3" fontId="16" fillId="0" borderId="38" xfId="102" applyNumberFormat="1" applyFont="1" applyBorder="1">
      <alignment/>
      <protection/>
    </xf>
    <xf numFmtId="3" fontId="16" fillId="0" borderId="39" xfId="102" applyNumberFormat="1" applyBorder="1">
      <alignment/>
      <protection/>
    </xf>
    <xf numFmtId="3" fontId="16" fillId="0" borderId="40" xfId="102" applyNumberFormat="1" applyBorder="1">
      <alignment/>
      <protection/>
    </xf>
    <xf numFmtId="0" fontId="16" fillId="0" borderId="41" xfId="102" applyBorder="1">
      <alignment/>
      <protection/>
    </xf>
    <xf numFmtId="0" fontId="16" fillId="0" borderId="42" xfId="102" applyBorder="1">
      <alignment/>
      <protection/>
    </xf>
    <xf numFmtId="0" fontId="16" fillId="0" borderId="43" xfId="102" applyBorder="1">
      <alignment/>
      <protection/>
    </xf>
    <xf numFmtId="3" fontId="44" fillId="0" borderId="44" xfId="102" applyNumberFormat="1" applyFont="1" applyBorder="1">
      <alignment/>
      <protection/>
    </xf>
    <xf numFmtId="3" fontId="44" fillId="0" borderId="45" xfId="102" applyNumberFormat="1" applyFont="1" applyBorder="1">
      <alignment/>
      <protection/>
    </xf>
    <xf numFmtId="3" fontId="44" fillId="0" borderId="46" xfId="102" applyNumberFormat="1" applyFont="1" applyBorder="1">
      <alignment/>
      <protection/>
    </xf>
    <xf numFmtId="3" fontId="16" fillId="0" borderId="47" xfId="102" applyNumberFormat="1" applyFont="1" applyBorder="1">
      <alignment/>
      <protection/>
    </xf>
    <xf numFmtId="3" fontId="16" fillId="0" borderId="48" xfId="102" applyNumberFormat="1" applyBorder="1">
      <alignment/>
      <protection/>
    </xf>
    <xf numFmtId="3" fontId="16" fillId="0" borderId="49" xfId="102" applyNumberFormat="1" applyBorder="1">
      <alignment/>
      <protection/>
    </xf>
    <xf numFmtId="0" fontId="16" fillId="0" borderId="50" xfId="102" applyBorder="1">
      <alignment/>
      <protection/>
    </xf>
    <xf numFmtId="3" fontId="16" fillId="0" borderId="48" xfId="102" applyNumberFormat="1" applyFont="1" applyBorder="1">
      <alignment/>
      <protection/>
    </xf>
    <xf numFmtId="3" fontId="16" fillId="0" borderId="49" xfId="102" applyNumberFormat="1" applyFont="1" applyBorder="1">
      <alignment/>
      <protection/>
    </xf>
    <xf numFmtId="0" fontId="16" fillId="0" borderId="14" xfId="102" applyBorder="1">
      <alignment/>
      <protection/>
    </xf>
    <xf numFmtId="0" fontId="16" fillId="0" borderId="51" xfId="102" applyBorder="1">
      <alignment/>
      <protection/>
    </xf>
    <xf numFmtId="0" fontId="16" fillId="0" borderId="52" xfId="102" applyBorder="1">
      <alignment/>
      <protection/>
    </xf>
    <xf numFmtId="3" fontId="44" fillId="0" borderId="53" xfId="102" applyNumberFormat="1" applyFont="1" applyBorder="1">
      <alignment/>
      <protection/>
    </xf>
    <xf numFmtId="0" fontId="16" fillId="20" borderId="41" xfId="102" applyFont="1" applyFill="1" applyBorder="1">
      <alignment/>
      <protection/>
    </xf>
    <xf numFmtId="0" fontId="16" fillId="20" borderId="42" xfId="102" applyFill="1" applyBorder="1">
      <alignment/>
      <protection/>
    </xf>
    <xf numFmtId="0" fontId="16" fillId="20" borderId="52" xfId="102" applyFill="1" applyBorder="1">
      <alignment/>
      <protection/>
    </xf>
    <xf numFmtId="3" fontId="44" fillId="20" borderId="53" xfId="102" applyNumberFormat="1" applyFont="1" applyFill="1" applyBorder="1">
      <alignment/>
      <protection/>
    </xf>
    <xf numFmtId="3" fontId="44" fillId="20" borderId="45" xfId="102" applyNumberFormat="1" applyFont="1" applyFill="1" applyBorder="1">
      <alignment/>
      <protection/>
    </xf>
    <xf numFmtId="3" fontId="44" fillId="20" borderId="46" xfId="102" applyNumberFormat="1" applyFont="1" applyFill="1" applyBorder="1">
      <alignment/>
      <protection/>
    </xf>
    <xf numFmtId="3" fontId="45" fillId="0" borderId="0" xfId="102" applyNumberFormat="1" applyFont="1">
      <alignment/>
      <protection/>
    </xf>
    <xf numFmtId="3" fontId="44" fillId="0" borderId="0" xfId="102" applyNumberFormat="1" applyFont="1">
      <alignment/>
      <protection/>
    </xf>
    <xf numFmtId="0" fontId="16" fillId="0" borderId="54" xfId="102" applyBorder="1">
      <alignment/>
      <protection/>
    </xf>
    <xf numFmtId="0" fontId="16" fillId="0" borderId="12" xfId="102" applyBorder="1">
      <alignment/>
      <protection/>
    </xf>
    <xf numFmtId="0" fontId="16" fillId="0" borderId="55" xfId="102" applyBorder="1">
      <alignment/>
      <protection/>
    </xf>
    <xf numFmtId="3" fontId="46" fillId="0" borderId="31" xfId="102" applyNumberFormat="1" applyFont="1" applyBorder="1">
      <alignment/>
      <protection/>
    </xf>
    <xf numFmtId="3" fontId="16" fillId="0" borderId="31" xfId="102" applyNumberFormat="1" applyFont="1" applyBorder="1">
      <alignment/>
      <protection/>
    </xf>
    <xf numFmtId="3" fontId="16" fillId="0" borderId="32" xfId="102" applyNumberFormat="1" applyFont="1" applyBorder="1">
      <alignment/>
      <protection/>
    </xf>
    <xf numFmtId="0" fontId="16" fillId="0" borderId="56" xfId="102" applyBorder="1">
      <alignment/>
      <protection/>
    </xf>
    <xf numFmtId="0" fontId="16" fillId="0" borderId="18" xfId="102" applyBorder="1">
      <alignment/>
      <protection/>
    </xf>
    <xf numFmtId="0" fontId="16" fillId="0" borderId="57" xfId="102" applyBorder="1">
      <alignment/>
      <protection/>
    </xf>
    <xf numFmtId="3" fontId="46" fillId="0" borderId="58" xfId="102" applyNumberFormat="1" applyFont="1" applyBorder="1">
      <alignment/>
      <protection/>
    </xf>
    <xf numFmtId="3" fontId="16" fillId="0" borderId="58" xfId="102" applyNumberFormat="1" applyFont="1" applyBorder="1">
      <alignment/>
      <protection/>
    </xf>
    <xf numFmtId="3" fontId="16" fillId="0" borderId="59" xfId="102" applyNumberFormat="1" applyFont="1" applyBorder="1">
      <alignment/>
      <protection/>
    </xf>
    <xf numFmtId="0" fontId="16" fillId="0" borderId="0" xfId="102" applyBorder="1">
      <alignment/>
      <protection/>
    </xf>
    <xf numFmtId="3" fontId="46" fillId="0" borderId="0" xfId="102" applyNumberFormat="1" applyFont="1" applyBorder="1">
      <alignment/>
      <protection/>
    </xf>
    <xf numFmtId="3" fontId="16" fillId="0" borderId="0" xfId="102" applyNumberFormat="1" applyFont="1" applyBorder="1">
      <alignment/>
      <protection/>
    </xf>
    <xf numFmtId="0" fontId="16" fillId="0" borderId="60" xfId="102" applyBorder="1">
      <alignment/>
      <protection/>
    </xf>
    <xf numFmtId="0" fontId="16" fillId="0" borderId="61" xfId="102" applyBorder="1">
      <alignment/>
      <protection/>
    </xf>
    <xf numFmtId="3" fontId="16" fillId="0" borderId="12" xfId="102" applyNumberFormat="1" applyFont="1" applyBorder="1">
      <alignment/>
      <protection/>
    </xf>
    <xf numFmtId="3" fontId="16" fillId="0" borderId="61" xfId="102" applyNumberFormat="1" applyFont="1" applyBorder="1">
      <alignment/>
      <protection/>
    </xf>
    <xf numFmtId="0" fontId="16" fillId="0" borderId="62" xfId="102" applyBorder="1">
      <alignment/>
      <protection/>
    </xf>
    <xf numFmtId="0" fontId="16" fillId="0" borderId="63" xfId="102" applyBorder="1">
      <alignment/>
      <protection/>
    </xf>
    <xf numFmtId="0" fontId="16" fillId="0" borderId="64" xfId="102" applyBorder="1">
      <alignment/>
      <protection/>
    </xf>
    <xf numFmtId="3" fontId="16" fillId="0" borderId="63" xfId="102" applyNumberFormat="1" applyFont="1" applyBorder="1">
      <alignment/>
      <protection/>
    </xf>
    <xf numFmtId="3" fontId="16" fillId="0" borderId="64" xfId="102" applyNumberFormat="1" applyFont="1" applyBorder="1">
      <alignment/>
      <protection/>
    </xf>
    <xf numFmtId="3" fontId="16" fillId="0" borderId="65" xfId="102" applyNumberFormat="1" applyFont="1" applyBorder="1">
      <alignment/>
      <protection/>
    </xf>
    <xf numFmtId="0" fontId="16" fillId="0" borderId="66" xfId="102" applyBorder="1">
      <alignment/>
      <protection/>
    </xf>
    <xf numFmtId="0" fontId="16" fillId="0" borderId="18" xfId="102" applyFill="1" applyBorder="1">
      <alignment/>
      <protection/>
    </xf>
    <xf numFmtId="0" fontId="16" fillId="0" borderId="26" xfId="102" applyFill="1" applyBorder="1">
      <alignment/>
      <protection/>
    </xf>
    <xf numFmtId="3" fontId="16" fillId="0" borderId="18" xfId="102" applyNumberFormat="1" applyFont="1" applyBorder="1">
      <alignment/>
      <protection/>
    </xf>
    <xf numFmtId="3" fontId="16" fillId="0" borderId="26" xfId="102" applyNumberFormat="1" applyFont="1" applyBorder="1">
      <alignment/>
      <protection/>
    </xf>
    <xf numFmtId="3" fontId="16" fillId="0" borderId="59" xfId="102" applyNumberFormat="1" applyFont="1" applyBorder="1">
      <alignment/>
      <protection/>
    </xf>
    <xf numFmtId="0" fontId="16" fillId="0" borderId="67" xfId="102" applyBorder="1">
      <alignment/>
      <protection/>
    </xf>
    <xf numFmtId="0" fontId="16" fillId="0" borderId="68" xfId="102" applyBorder="1">
      <alignment/>
      <protection/>
    </xf>
    <xf numFmtId="0" fontId="16" fillId="0" borderId="69" xfId="102" applyBorder="1">
      <alignment/>
      <protection/>
    </xf>
    <xf numFmtId="3" fontId="44" fillId="0" borderId="68" xfId="102" applyNumberFormat="1" applyFont="1" applyBorder="1">
      <alignment/>
      <protection/>
    </xf>
    <xf numFmtId="3" fontId="44" fillId="0" borderId="67" xfId="102" applyNumberFormat="1" applyFont="1" applyBorder="1">
      <alignment/>
      <protection/>
    </xf>
    <xf numFmtId="3" fontId="44" fillId="0" borderId="70" xfId="102" applyNumberFormat="1" applyFont="1" applyBorder="1">
      <alignment/>
      <protection/>
    </xf>
    <xf numFmtId="0" fontId="46" fillId="0" borderId="0" xfId="102" applyFont="1">
      <alignment/>
      <protection/>
    </xf>
    <xf numFmtId="0" fontId="44" fillId="20" borderId="53" xfId="102" applyFont="1" applyFill="1" applyBorder="1">
      <alignment/>
      <protection/>
    </xf>
    <xf numFmtId="0" fontId="16" fillId="20" borderId="71" xfId="102" applyFill="1" applyBorder="1">
      <alignment/>
      <protection/>
    </xf>
    <xf numFmtId="3" fontId="44" fillId="20" borderId="45" xfId="102" applyNumberFormat="1" applyFont="1" applyFill="1" applyBorder="1">
      <alignment/>
      <protection/>
    </xf>
    <xf numFmtId="0" fontId="7" fillId="0" borderId="0" xfId="104">
      <alignment/>
      <protection/>
    </xf>
    <xf numFmtId="49" fontId="7" fillId="0" borderId="0" xfId="104" applyNumberFormat="1">
      <alignment/>
      <protection/>
    </xf>
    <xf numFmtId="3" fontId="7" fillId="0" borderId="0" xfId="104" applyNumberFormat="1">
      <alignment/>
      <protection/>
    </xf>
    <xf numFmtId="0" fontId="7" fillId="0" borderId="0" xfId="104" applyAlignment="1">
      <alignment horizontal="right"/>
      <protection/>
    </xf>
    <xf numFmtId="1" fontId="7" fillId="0" borderId="0" xfId="104" applyNumberFormat="1">
      <alignment/>
      <protection/>
    </xf>
    <xf numFmtId="0" fontId="8" fillId="0" borderId="0" xfId="104" applyFont="1">
      <alignment/>
      <protection/>
    </xf>
    <xf numFmtId="0" fontId="8" fillId="0" borderId="0" xfId="104" applyFont="1" applyAlignment="1">
      <alignment horizontal="center" vertical="center"/>
      <protection/>
    </xf>
    <xf numFmtId="49" fontId="48" fillId="0" borderId="45" xfId="104" applyNumberFormat="1" applyFont="1" applyBorder="1" applyAlignment="1">
      <alignment horizontal="center" vertical="center" wrapText="1"/>
      <protection/>
    </xf>
    <xf numFmtId="3" fontId="8" fillId="0" borderId="44" xfId="104" applyNumberFormat="1" applyFont="1" applyBorder="1" applyAlignment="1">
      <alignment horizontal="center" vertical="center" wrapText="1"/>
      <protection/>
    </xf>
    <xf numFmtId="3" fontId="47" fillId="0" borderId="45" xfId="104" applyNumberFormat="1" applyFont="1" applyBorder="1" applyAlignment="1">
      <alignment horizontal="center" vertical="center" wrapText="1"/>
      <protection/>
    </xf>
    <xf numFmtId="3" fontId="47" fillId="0" borderId="44" xfId="104" applyNumberFormat="1" applyFont="1" applyBorder="1" applyAlignment="1">
      <alignment horizontal="center" vertical="center" wrapText="1"/>
      <protection/>
    </xf>
    <xf numFmtId="0" fontId="49" fillId="25" borderId="45" xfId="104" applyFont="1" applyFill="1" applyBorder="1" applyAlignment="1">
      <alignment horizontal="center" vertical="center" wrapText="1"/>
      <protection/>
    </xf>
    <xf numFmtId="0" fontId="49" fillId="0" borderId="44" xfId="104" applyFont="1" applyBorder="1" applyAlignment="1">
      <alignment horizontal="center" vertical="center" wrapText="1"/>
      <protection/>
    </xf>
    <xf numFmtId="0" fontId="49" fillId="0" borderId="45" xfId="104" applyFont="1" applyBorder="1" applyAlignment="1">
      <alignment horizontal="center" vertical="center" wrapText="1"/>
      <protection/>
    </xf>
    <xf numFmtId="1" fontId="49" fillId="25" borderId="45" xfId="104" applyNumberFormat="1" applyFont="1" applyFill="1" applyBorder="1" applyAlignment="1">
      <alignment horizontal="center" vertical="center" wrapText="1"/>
      <protection/>
    </xf>
    <xf numFmtId="0" fontId="49" fillId="0" borderId="45" xfId="104" applyFont="1" applyFill="1" applyBorder="1" applyAlignment="1">
      <alignment horizontal="center" vertical="center" wrapText="1"/>
      <protection/>
    </xf>
    <xf numFmtId="0" fontId="49" fillId="24" borderId="45" xfId="104" applyFont="1" applyFill="1" applyBorder="1" applyAlignment="1">
      <alignment horizontal="center" vertical="center" wrapText="1"/>
      <protection/>
    </xf>
    <xf numFmtId="0" fontId="49" fillId="24" borderId="61" xfId="104" applyFont="1" applyFill="1" applyBorder="1" applyAlignment="1">
      <alignment horizontal="center" vertical="center" wrapText="1"/>
      <protection/>
    </xf>
    <xf numFmtId="0" fontId="49" fillId="0" borderId="12" xfId="104" applyFont="1" applyFill="1" applyBorder="1" applyAlignment="1">
      <alignment horizontal="center" vertical="center" wrapText="1"/>
      <protection/>
    </xf>
    <xf numFmtId="0" fontId="50" fillId="0" borderId="12" xfId="104" applyFont="1" applyBorder="1" applyAlignment="1">
      <alignment wrapText="1"/>
      <protection/>
    </xf>
    <xf numFmtId="0" fontId="49" fillId="0" borderId="13" xfId="104" applyFont="1" applyFill="1" applyBorder="1" applyAlignment="1">
      <alignment horizontal="center" vertical="center" wrapText="1"/>
      <protection/>
    </xf>
    <xf numFmtId="0" fontId="49" fillId="24" borderId="45" xfId="104" applyFont="1" applyFill="1" applyBorder="1" applyAlignment="1">
      <alignment horizontal="center" vertical="center" wrapText="1"/>
      <protection/>
    </xf>
    <xf numFmtId="0" fontId="49" fillId="0" borderId="72" xfId="104" applyFont="1" applyFill="1" applyBorder="1" applyAlignment="1">
      <alignment horizontal="center" vertical="center" wrapText="1"/>
      <protection/>
    </xf>
    <xf numFmtId="49" fontId="7" fillId="0" borderId="73" xfId="104" applyNumberFormat="1" applyBorder="1" applyAlignment="1">
      <alignment/>
      <protection/>
    </xf>
    <xf numFmtId="3" fontId="50" fillId="0" borderId="31" xfId="104" applyNumberFormat="1" applyFont="1" applyBorder="1">
      <alignment/>
      <protection/>
    </xf>
    <xf numFmtId="3" fontId="7" fillId="0" borderId="61" xfId="104" applyNumberFormat="1" applyBorder="1">
      <alignment/>
      <protection/>
    </xf>
    <xf numFmtId="3" fontId="7" fillId="0" borderId="55" xfId="104" applyNumberFormat="1" applyBorder="1">
      <alignment/>
      <protection/>
    </xf>
    <xf numFmtId="1" fontId="7" fillId="25" borderId="31" xfId="104" applyNumberFormat="1" applyFill="1" applyBorder="1" applyAlignment="1">
      <alignment horizontal="right"/>
      <protection/>
    </xf>
    <xf numFmtId="168" fontId="7" fillId="0" borderId="31" xfId="104" applyNumberFormat="1" applyFont="1" applyBorder="1">
      <alignment/>
      <protection/>
    </xf>
    <xf numFmtId="168" fontId="7" fillId="0" borderId="30" xfId="104" applyNumberFormat="1" applyBorder="1">
      <alignment/>
      <protection/>
    </xf>
    <xf numFmtId="168" fontId="7" fillId="25" borderId="31" xfId="104" applyNumberFormat="1" applyFill="1" applyBorder="1">
      <alignment/>
      <protection/>
    </xf>
    <xf numFmtId="3" fontId="7" fillId="0" borderId="32" xfId="104" applyNumberFormat="1" applyBorder="1" applyAlignment="1">
      <alignment horizontal="right"/>
      <protection/>
    </xf>
    <xf numFmtId="1" fontId="7" fillId="24" borderId="48" xfId="104" applyNumberFormat="1" applyFont="1" applyFill="1" applyBorder="1">
      <alignment/>
      <protection/>
    </xf>
    <xf numFmtId="3" fontId="7" fillId="0" borderId="74" xfId="104" applyNumberFormat="1" applyBorder="1">
      <alignment/>
      <protection/>
    </xf>
    <xf numFmtId="3" fontId="7" fillId="0" borderId="28" xfId="104" applyNumberFormat="1" applyBorder="1">
      <alignment/>
      <protection/>
    </xf>
    <xf numFmtId="1" fontId="7" fillId="24" borderId="10" xfId="104" applyNumberFormat="1" applyFill="1" applyBorder="1">
      <alignment/>
      <protection/>
    </xf>
    <xf numFmtId="3" fontId="7" fillId="0" borderId="10" xfId="104" applyNumberFormat="1" applyBorder="1">
      <alignment/>
      <protection/>
    </xf>
    <xf numFmtId="3" fontId="8" fillId="0" borderId="10" xfId="104" applyNumberFormat="1" applyFont="1" applyBorder="1">
      <alignment/>
      <protection/>
    </xf>
    <xf numFmtId="0" fontId="7" fillId="0" borderId="10" xfId="104" applyBorder="1">
      <alignment/>
      <protection/>
    </xf>
    <xf numFmtId="1" fontId="7" fillId="0" borderId="10" xfId="104" applyNumberFormat="1" applyBorder="1">
      <alignment/>
      <protection/>
    </xf>
    <xf numFmtId="1" fontId="8" fillId="0" borderId="15" xfId="104" applyNumberFormat="1" applyFont="1" applyBorder="1">
      <alignment/>
      <protection/>
    </xf>
    <xf numFmtId="3" fontId="7" fillId="24" borderId="31" xfId="104" applyNumberFormat="1" applyFill="1" applyBorder="1">
      <alignment/>
      <protection/>
    </xf>
    <xf numFmtId="3" fontId="7" fillId="0" borderId="21" xfId="104" applyNumberFormat="1" applyBorder="1">
      <alignment/>
      <protection/>
    </xf>
    <xf numFmtId="3" fontId="7" fillId="0" borderId="32" xfId="104" applyNumberFormat="1" applyBorder="1">
      <alignment/>
      <protection/>
    </xf>
    <xf numFmtId="0" fontId="7" fillId="0" borderId="0" xfId="104" applyFont="1">
      <alignment/>
      <protection/>
    </xf>
    <xf numFmtId="49" fontId="7" fillId="0" borderId="62" xfId="104" applyNumberFormat="1" applyBorder="1" applyAlignment="1">
      <alignment/>
      <protection/>
    </xf>
    <xf numFmtId="3" fontId="50" fillId="0" borderId="48" xfId="104" applyNumberFormat="1" applyFont="1" applyBorder="1">
      <alignment/>
      <protection/>
    </xf>
    <xf numFmtId="3" fontId="7" fillId="0" borderId="75" xfId="104" applyNumberFormat="1" applyBorder="1">
      <alignment/>
      <protection/>
    </xf>
    <xf numFmtId="49" fontId="7" fillId="25" borderId="48" xfId="104" applyNumberFormat="1" applyFill="1" applyBorder="1" applyAlignment="1">
      <alignment horizontal="right"/>
      <protection/>
    </xf>
    <xf numFmtId="168" fontId="7" fillId="0" borderId="48" xfId="104" applyNumberFormat="1" applyFont="1" applyBorder="1">
      <alignment/>
      <protection/>
    </xf>
    <xf numFmtId="168" fontId="7" fillId="0" borderId="47" xfId="104" applyNumberFormat="1" applyBorder="1">
      <alignment/>
      <protection/>
    </xf>
    <xf numFmtId="168" fontId="7" fillId="25" borderId="48" xfId="104" applyNumberFormat="1" applyFill="1" applyBorder="1">
      <alignment/>
      <protection/>
    </xf>
    <xf numFmtId="3" fontId="7" fillId="0" borderId="49" xfId="104" applyNumberFormat="1" applyBorder="1" applyAlignment="1">
      <alignment horizontal="right"/>
      <protection/>
    </xf>
    <xf numFmtId="3" fontId="7" fillId="24" borderId="48" xfId="104" applyNumberFormat="1" applyFill="1" applyBorder="1">
      <alignment/>
      <protection/>
    </xf>
    <xf numFmtId="3" fontId="7" fillId="0" borderId="50" xfId="104" applyNumberFormat="1" applyBorder="1">
      <alignment/>
      <protection/>
    </xf>
    <xf numFmtId="3" fontId="7" fillId="0" borderId="49" xfId="104" applyNumberFormat="1" applyBorder="1">
      <alignment/>
      <protection/>
    </xf>
    <xf numFmtId="49" fontId="7" fillId="0" borderId="62" xfId="104" applyNumberFormat="1" applyFont="1" applyBorder="1" applyAlignment="1">
      <alignment/>
      <protection/>
    </xf>
    <xf numFmtId="3" fontId="7" fillId="0" borderId="74" xfId="104" applyNumberFormat="1" applyFont="1" applyBorder="1">
      <alignment/>
      <protection/>
    </xf>
    <xf numFmtId="3" fontId="7" fillId="0" borderId="75" xfId="104" applyNumberFormat="1" applyFont="1" applyBorder="1">
      <alignment/>
      <protection/>
    </xf>
    <xf numFmtId="0" fontId="7" fillId="25" borderId="48" xfId="104" applyNumberFormat="1" applyFont="1" applyFill="1" applyBorder="1" applyAlignment="1">
      <alignment horizontal="right"/>
      <protection/>
    </xf>
    <xf numFmtId="168" fontId="7" fillId="0" borderId="47" xfId="104" applyNumberFormat="1" applyFont="1" applyBorder="1">
      <alignment/>
      <protection/>
    </xf>
    <xf numFmtId="168" fontId="7" fillId="25" borderId="48" xfId="104" applyNumberFormat="1" applyFont="1" applyFill="1" applyBorder="1">
      <alignment/>
      <protection/>
    </xf>
    <xf numFmtId="3" fontId="7" fillId="0" borderId="49" xfId="104" applyNumberFormat="1" applyFont="1" applyBorder="1" applyAlignment="1">
      <alignment horizontal="right"/>
      <protection/>
    </xf>
    <xf numFmtId="1" fontId="7" fillId="24" borderId="34" xfId="104" applyNumberFormat="1" applyFont="1" applyFill="1" applyBorder="1">
      <alignment/>
      <protection/>
    </xf>
    <xf numFmtId="3" fontId="7" fillId="0" borderId="76" xfId="104" applyNumberFormat="1" applyFont="1" applyBorder="1">
      <alignment/>
      <protection/>
    </xf>
    <xf numFmtId="3" fontId="7" fillId="0" borderId="10" xfId="104" applyNumberFormat="1" applyFont="1" applyBorder="1">
      <alignment/>
      <protection/>
    </xf>
    <xf numFmtId="1" fontId="7" fillId="24" borderId="10" xfId="104" applyNumberFormat="1" applyFont="1" applyFill="1" applyBorder="1">
      <alignment/>
      <protection/>
    </xf>
    <xf numFmtId="3" fontId="8" fillId="0" borderId="10" xfId="104" applyNumberFormat="1" applyFont="1" applyBorder="1">
      <alignment/>
      <protection/>
    </xf>
    <xf numFmtId="0" fontId="7" fillId="0" borderId="10" xfId="104" applyFont="1" applyBorder="1">
      <alignment/>
      <protection/>
    </xf>
    <xf numFmtId="1" fontId="7" fillId="0" borderId="10" xfId="104" applyNumberFormat="1" applyFont="1" applyBorder="1">
      <alignment/>
      <protection/>
    </xf>
    <xf numFmtId="1" fontId="8" fillId="0" borderId="15" xfId="104" applyNumberFormat="1" applyFont="1" applyBorder="1">
      <alignment/>
      <protection/>
    </xf>
    <xf numFmtId="3" fontId="7" fillId="24" borderId="34" xfId="104" applyNumberFormat="1" applyFont="1" applyFill="1" applyBorder="1">
      <alignment/>
      <protection/>
    </xf>
    <xf numFmtId="3" fontId="7" fillId="0" borderId="14" xfId="104" applyNumberFormat="1" applyFont="1" applyBorder="1">
      <alignment/>
      <protection/>
    </xf>
    <xf numFmtId="3" fontId="7" fillId="0" borderId="35" xfId="104" applyNumberFormat="1" applyFont="1" applyBorder="1">
      <alignment/>
      <protection/>
    </xf>
    <xf numFmtId="3" fontId="50" fillId="0" borderId="34" xfId="104" applyNumberFormat="1" applyFont="1" applyBorder="1">
      <alignment/>
      <protection/>
    </xf>
    <xf numFmtId="3" fontId="7" fillId="0" borderId="77" xfId="104" applyNumberFormat="1" applyFont="1" applyBorder="1">
      <alignment/>
      <protection/>
    </xf>
    <xf numFmtId="0" fontId="7" fillId="25" borderId="34" xfId="104" applyNumberFormat="1" applyFont="1" applyFill="1" applyBorder="1" applyAlignment="1">
      <alignment horizontal="right"/>
      <protection/>
    </xf>
    <xf numFmtId="168" fontId="7" fillId="0" borderId="34" xfId="104" applyNumberFormat="1" applyFont="1" applyBorder="1">
      <alignment/>
      <protection/>
    </xf>
    <xf numFmtId="168" fontId="7" fillId="0" borderId="33" xfId="104" applyNumberFormat="1" applyFont="1" applyBorder="1">
      <alignment/>
      <protection/>
    </xf>
    <xf numFmtId="3" fontId="7" fillId="0" borderId="35" xfId="104" applyNumberFormat="1" applyFont="1" applyBorder="1" applyAlignment="1">
      <alignment horizontal="right"/>
      <protection/>
    </xf>
    <xf numFmtId="3" fontId="50" fillId="0" borderId="39" xfId="104" applyNumberFormat="1" applyFont="1" applyBorder="1">
      <alignment/>
      <protection/>
    </xf>
    <xf numFmtId="3" fontId="7" fillId="0" borderId="78" xfId="104" applyNumberFormat="1" applyFont="1" applyBorder="1">
      <alignment/>
      <protection/>
    </xf>
    <xf numFmtId="3" fontId="7" fillId="0" borderId="79" xfId="104" applyNumberFormat="1" applyFont="1" applyBorder="1">
      <alignment/>
      <protection/>
    </xf>
    <xf numFmtId="0" fontId="7" fillId="25" borderId="39" xfId="104" applyNumberFormat="1" applyFont="1" applyFill="1" applyBorder="1" applyAlignment="1">
      <alignment horizontal="right"/>
      <protection/>
    </xf>
    <xf numFmtId="168" fontId="7" fillId="0" borderId="39" xfId="104" applyNumberFormat="1" applyFont="1" applyBorder="1">
      <alignment/>
      <protection/>
    </xf>
    <xf numFmtId="168" fontId="7" fillId="0" borderId="38" xfId="104" applyNumberFormat="1" applyFont="1" applyBorder="1">
      <alignment/>
      <protection/>
    </xf>
    <xf numFmtId="168" fontId="7" fillId="25" borderId="80" xfId="104" applyNumberFormat="1" applyFont="1" applyFill="1" applyBorder="1">
      <alignment/>
      <protection/>
    </xf>
    <xf numFmtId="3" fontId="7" fillId="0" borderId="40" xfId="104" applyNumberFormat="1" applyFont="1" applyBorder="1" applyAlignment="1">
      <alignment horizontal="right"/>
      <protection/>
    </xf>
    <xf numFmtId="3" fontId="50" fillId="0" borderId="17" xfId="104" applyNumberFormat="1" applyFont="1" applyBorder="1">
      <alignment/>
      <protection/>
    </xf>
    <xf numFmtId="3" fontId="7" fillId="0" borderId="18" xfId="104" applyNumberFormat="1" applyFont="1" applyBorder="1">
      <alignment/>
      <protection/>
    </xf>
    <xf numFmtId="3" fontId="7" fillId="0" borderId="57" xfId="104" applyNumberFormat="1" applyFont="1" applyBorder="1">
      <alignment/>
      <protection/>
    </xf>
    <xf numFmtId="0" fontId="7" fillId="25" borderId="58" xfId="104" applyNumberFormat="1" applyFont="1" applyFill="1" applyBorder="1" applyAlignment="1">
      <alignment horizontal="right"/>
      <protection/>
    </xf>
    <xf numFmtId="168" fontId="7" fillId="0" borderId="58" xfId="104" applyNumberFormat="1" applyFont="1" applyBorder="1">
      <alignment/>
      <protection/>
    </xf>
    <xf numFmtId="168" fontId="7" fillId="25" borderId="58" xfId="104" applyNumberFormat="1" applyFont="1" applyFill="1" applyBorder="1">
      <alignment/>
      <protection/>
    </xf>
    <xf numFmtId="3" fontId="50" fillId="0" borderId="58" xfId="104" applyNumberFormat="1" applyFont="1" applyBorder="1">
      <alignment/>
      <protection/>
    </xf>
    <xf numFmtId="3" fontId="7" fillId="0" borderId="58" xfId="104" applyNumberFormat="1" applyFont="1" applyBorder="1" applyAlignment="1">
      <alignment horizontal="right"/>
      <protection/>
    </xf>
    <xf numFmtId="49" fontId="7" fillId="0" borderId="45" xfId="104" applyNumberFormat="1" applyFont="1" applyBorder="1" applyAlignment="1">
      <alignment/>
      <protection/>
    </xf>
    <xf numFmtId="3" fontId="50" fillId="0" borderId="45" xfId="104" applyNumberFormat="1" applyFont="1" applyBorder="1">
      <alignment/>
      <protection/>
    </xf>
    <xf numFmtId="3" fontId="7" fillId="0" borderId="71" xfId="104" applyNumberFormat="1" applyFont="1" applyBorder="1">
      <alignment/>
      <protection/>
    </xf>
    <xf numFmtId="3" fontId="7" fillId="0" borderId="52" xfId="104" applyNumberFormat="1" applyFont="1" applyBorder="1">
      <alignment/>
      <protection/>
    </xf>
    <xf numFmtId="0" fontId="7" fillId="25" borderId="45" xfId="104" applyNumberFormat="1" applyFont="1" applyFill="1" applyBorder="1" applyAlignment="1">
      <alignment horizontal="right"/>
      <protection/>
    </xf>
    <xf numFmtId="168" fontId="7" fillId="0" borderId="45" xfId="104" applyNumberFormat="1" applyFont="1" applyBorder="1">
      <alignment/>
      <protection/>
    </xf>
    <xf numFmtId="168" fontId="7" fillId="0" borderId="44" xfId="104" applyNumberFormat="1" applyFont="1" applyBorder="1">
      <alignment/>
      <protection/>
    </xf>
    <xf numFmtId="168" fontId="7" fillId="25" borderId="45" xfId="104" applyNumberFormat="1" applyFont="1" applyFill="1" applyBorder="1">
      <alignment/>
      <protection/>
    </xf>
    <xf numFmtId="3" fontId="7" fillId="0" borderId="46" xfId="104" applyNumberFormat="1" applyFont="1" applyBorder="1" applyAlignment="1">
      <alignment horizontal="right"/>
      <protection/>
    </xf>
    <xf numFmtId="0" fontId="51" fillId="0" borderId="0" xfId="104" applyFont="1">
      <alignment/>
      <protection/>
    </xf>
    <xf numFmtId="49" fontId="51" fillId="0" borderId="73" xfId="104" applyNumberFormat="1" applyFont="1" applyBorder="1">
      <alignment/>
      <protection/>
    </xf>
    <xf numFmtId="3" fontId="52" fillId="0" borderId="45" xfId="104" applyNumberFormat="1" applyFont="1" applyBorder="1">
      <alignment/>
      <protection/>
    </xf>
    <xf numFmtId="3" fontId="51" fillId="0" borderId="71" xfId="104" applyNumberFormat="1" applyFont="1" applyBorder="1">
      <alignment/>
      <protection/>
    </xf>
    <xf numFmtId="3" fontId="51" fillId="0" borderId="52" xfId="104" applyNumberFormat="1" applyFont="1" applyBorder="1">
      <alignment/>
      <protection/>
    </xf>
    <xf numFmtId="1" fontId="51" fillId="25" borderId="45" xfId="104" applyNumberFormat="1" applyFont="1" applyFill="1" applyBorder="1" applyAlignment="1">
      <alignment horizontal="right"/>
      <protection/>
    </xf>
    <xf numFmtId="1" fontId="51" fillId="0" borderId="45" xfId="104" applyNumberFormat="1" applyFont="1" applyBorder="1">
      <alignment/>
      <protection/>
    </xf>
    <xf numFmtId="1" fontId="51" fillId="0" borderId="44" xfId="104" applyNumberFormat="1" applyFont="1" applyBorder="1">
      <alignment/>
      <protection/>
    </xf>
    <xf numFmtId="1" fontId="51" fillId="25" borderId="45" xfId="104" applyNumberFormat="1" applyFont="1" applyFill="1" applyBorder="1">
      <alignment/>
      <protection/>
    </xf>
    <xf numFmtId="3" fontId="51" fillId="0" borderId="46" xfId="104" applyNumberFormat="1" applyFont="1" applyBorder="1" applyAlignment="1">
      <alignment horizontal="right"/>
      <protection/>
    </xf>
    <xf numFmtId="1" fontId="51" fillId="24" borderId="34" xfId="104" applyNumberFormat="1" applyFont="1" applyFill="1" applyBorder="1">
      <alignment/>
      <protection/>
    </xf>
    <xf numFmtId="3" fontId="51" fillId="0" borderId="76" xfId="104" applyNumberFormat="1" applyFont="1" applyBorder="1">
      <alignment/>
      <protection/>
    </xf>
    <xf numFmtId="3" fontId="51" fillId="0" borderId="10" xfId="104" applyNumberFormat="1" applyFont="1" applyBorder="1">
      <alignment/>
      <protection/>
    </xf>
    <xf numFmtId="1" fontId="51" fillId="24" borderId="10" xfId="104" applyNumberFormat="1" applyFont="1" applyFill="1" applyBorder="1">
      <alignment/>
      <protection/>
    </xf>
    <xf numFmtId="3" fontId="53" fillId="0" borderId="10" xfId="104" applyNumberFormat="1" applyFont="1" applyBorder="1">
      <alignment/>
      <protection/>
    </xf>
    <xf numFmtId="0" fontId="51" fillId="0" borderId="10" xfId="104" applyFont="1" applyBorder="1">
      <alignment/>
      <protection/>
    </xf>
    <xf numFmtId="1" fontId="51" fillId="0" borderId="10" xfId="104" applyNumberFormat="1" applyFont="1" applyBorder="1">
      <alignment/>
      <protection/>
    </xf>
    <xf numFmtId="1" fontId="53" fillId="0" borderId="15" xfId="104" applyNumberFormat="1" applyFont="1" applyBorder="1">
      <alignment/>
      <protection/>
    </xf>
    <xf numFmtId="3" fontId="51" fillId="24" borderId="34" xfId="104" applyNumberFormat="1" applyFont="1" applyFill="1" applyBorder="1">
      <alignment/>
      <protection/>
    </xf>
    <xf numFmtId="3" fontId="51" fillId="0" borderId="14" xfId="104" applyNumberFormat="1" applyFont="1" applyBorder="1">
      <alignment/>
      <protection/>
    </xf>
    <xf numFmtId="3" fontId="51" fillId="0" borderId="35" xfId="104" applyNumberFormat="1" applyFont="1" applyBorder="1">
      <alignment/>
      <protection/>
    </xf>
    <xf numFmtId="49" fontId="7" fillId="0" borderId="81" xfId="104" applyNumberFormat="1" applyFont="1" applyBorder="1">
      <alignment/>
      <protection/>
    </xf>
    <xf numFmtId="3" fontId="50" fillId="0" borderId="49" xfId="104" applyNumberFormat="1" applyFont="1" applyBorder="1">
      <alignment/>
      <protection/>
    </xf>
    <xf numFmtId="49" fontId="51" fillId="0" borderId="80" xfId="104" applyNumberFormat="1" applyFont="1" applyBorder="1">
      <alignment/>
      <protection/>
    </xf>
    <xf numFmtId="3" fontId="52" fillId="0" borderId="35" xfId="104" applyNumberFormat="1" applyFont="1" applyBorder="1">
      <alignment/>
      <protection/>
    </xf>
    <xf numFmtId="3" fontId="51" fillId="0" borderId="77" xfId="104" applyNumberFormat="1" applyFont="1" applyBorder="1">
      <alignment/>
      <protection/>
    </xf>
    <xf numFmtId="0" fontId="51" fillId="25" borderId="34" xfId="104" applyNumberFormat="1" applyFont="1" applyFill="1" applyBorder="1" applyAlignment="1">
      <alignment horizontal="right"/>
      <protection/>
    </xf>
    <xf numFmtId="168" fontId="51" fillId="0" borderId="34" xfId="104" applyNumberFormat="1" applyFont="1" applyBorder="1">
      <alignment/>
      <protection/>
    </xf>
    <xf numFmtId="168" fontId="51" fillId="0" borderId="33" xfId="104" applyNumberFormat="1" applyFont="1" applyBorder="1">
      <alignment/>
      <protection/>
    </xf>
    <xf numFmtId="168" fontId="51" fillId="25" borderId="48" xfId="104" applyNumberFormat="1" applyFont="1" applyFill="1" applyBorder="1">
      <alignment/>
      <protection/>
    </xf>
    <xf numFmtId="3" fontId="52" fillId="0" borderId="48" xfId="104" applyNumberFormat="1" applyFont="1" applyBorder="1">
      <alignment/>
      <protection/>
    </xf>
    <xf numFmtId="3" fontId="51" fillId="0" borderId="35" xfId="104" applyNumberFormat="1" applyFont="1" applyBorder="1" applyAlignment="1">
      <alignment horizontal="right"/>
      <protection/>
    </xf>
    <xf numFmtId="49" fontId="7" fillId="0" borderId="80" xfId="104" applyNumberFormat="1" applyFont="1" applyBorder="1">
      <alignment/>
      <protection/>
    </xf>
    <xf numFmtId="3" fontId="50" fillId="0" borderId="35" xfId="104" applyNumberFormat="1" applyFont="1" applyBorder="1">
      <alignment/>
      <protection/>
    </xf>
    <xf numFmtId="3" fontId="50" fillId="0" borderId="40" xfId="104" applyNumberFormat="1" applyFont="1" applyBorder="1">
      <alignment/>
      <protection/>
    </xf>
    <xf numFmtId="49" fontId="7" fillId="0" borderId="82" xfId="104" applyNumberFormat="1" applyFont="1" applyBorder="1">
      <alignment/>
      <protection/>
    </xf>
    <xf numFmtId="3" fontId="7" fillId="0" borderId="58" xfId="104" applyNumberFormat="1" applyFont="1" applyBorder="1">
      <alignment/>
      <protection/>
    </xf>
    <xf numFmtId="49" fontId="7" fillId="0" borderId="62" xfId="104" applyNumberFormat="1" applyBorder="1">
      <alignment/>
      <protection/>
    </xf>
    <xf numFmtId="3" fontId="7" fillId="0" borderId="71" xfId="104" applyNumberFormat="1" applyBorder="1">
      <alignment/>
      <protection/>
    </xf>
    <xf numFmtId="3" fontId="7" fillId="0" borderId="52" xfId="104" applyNumberFormat="1" applyBorder="1">
      <alignment/>
      <protection/>
    </xf>
    <xf numFmtId="1" fontId="7" fillId="25" borderId="45" xfId="104" applyNumberFormat="1" applyFill="1" applyBorder="1" applyAlignment="1">
      <alignment horizontal="right"/>
      <protection/>
    </xf>
    <xf numFmtId="1" fontId="7" fillId="0" borderId="44" xfId="104" applyNumberFormat="1" applyBorder="1">
      <alignment/>
      <protection/>
    </xf>
    <xf numFmtId="1" fontId="7" fillId="25" borderId="45" xfId="104" applyNumberFormat="1" applyFill="1" applyBorder="1">
      <alignment/>
      <protection/>
    </xf>
    <xf numFmtId="3" fontId="7" fillId="0" borderId="46" xfId="104" applyNumberFormat="1" applyBorder="1" applyAlignment="1">
      <alignment horizontal="right"/>
      <protection/>
    </xf>
    <xf numFmtId="3" fontId="7" fillId="0" borderId="76" xfId="104" applyNumberFormat="1" applyBorder="1">
      <alignment/>
      <protection/>
    </xf>
    <xf numFmtId="3" fontId="7" fillId="24" borderId="34" xfId="104" applyNumberFormat="1" applyFill="1" applyBorder="1">
      <alignment/>
      <protection/>
    </xf>
    <xf numFmtId="3" fontId="7" fillId="0" borderId="14" xfId="104" applyNumberFormat="1" applyBorder="1">
      <alignment/>
      <protection/>
    </xf>
    <xf numFmtId="3" fontId="7" fillId="0" borderId="35" xfId="104" applyNumberFormat="1" applyBorder="1">
      <alignment/>
      <protection/>
    </xf>
    <xf numFmtId="49" fontId="7" fillId="0" borderId="81" xfId="104" applyNumberFormat="1" applyBorder="1">
      <alignment/>
      <protection/>
    </xf>
    <xf numFmtId="0" fontId="7" fillId="25" borderId="48" xfId="104" applyNumberFormat="1" applyFill="1" applyBorder="1" applyAlignment="1">
      <alignment horizontal="right"/>
      <protection/>
    </xf>
    <xf numFmtId="3" fontId="7" fillId="0" borderId="40" xfId="104" applyNumberFormat="1" applyFont="1" applyBorder="1">
      <alignment/>
      <protection/>
    </xf>
    <xf numFmtId="3" fontId="50" fillId="0" borderId="40" xfId="104" applyNumberFormat="1" applyFont="1" applyBorder="1" applyAlignment="1">
      <alignment/>
      <protection/>
    </xf>
    <xf numFmtId="3" fontId="7" fillId="0" borderId="83" xfId="104" applyNumberFormat="1" applyFont="1" applyBorder="1">
      <alignment/>
      <protection/>
    </xf>
    <xf numFmtId="3" fontId="7" fillId="0" borderId="15" xfId="104" applyNumberFormat="1" applyFont="1" applyBorder="1">
      <alignment/>
      <protection/>
    </xf>
    <xf numFmtId="3" fontId="50" fillId="0" borderId="49" xfId="104" applyNumberFormat="1" applyFont="1" applyBorder="1" applyAlignment="1">
      <alignment/>
      <protection/>
    </xf>
    <xf numFmtId="3" fontId="7" fillId="0" borderId="49" xfId="104" applyNumberFormat="1" applyFont="1" applyBorder="1">
      <alignment/>
      <protection/>
    </xf>
    <xf numFmtId="168" fontId="7" fillId="25" borderId="34" xfId="104" applyNumberFormat="1" applyFont="1" applyFill="1" applyBorder="1">
      <alignment/>
      <protection/>
    </xf>
    <xf numFmtId="49" fontId="7" fillId="0" borderId="62" xfId="104" applyNumberFormat="1" applyFont="1" applyBorder="1">
      <alignment/>
      <protection/>
    </xf>
    <xf numFmtId="168" fontId="7" fillId="25" borderId="39" xfId="104" applyNumberFormat="1" applyFont="1" applyFill="1" applyBorder="1">
      <alignment/>
      <protection/>
    </xf>
    <xf numFmtId="3" fontId="7" fillId="20" borderId="42" xfId="104" applyNumberFormat="1" applyFont="1" applyFill="1" applyBorder="1">
      <alignment/>
      <protection/>
    </xf>
    <xf numFmtId="3" fontId="7" fillId="20" borderId="52" xfId="104" applyNumberFormat="1" applyFont="1" applyFill="1" applyBorder="1">
      <alignment/>
      <protection/>
    </xf>
    <xf numFmtId="0" fontId="7" fillId="20" borderId="45" xfId="104" applyNumberFormat="1" applyFont="1" applyFill="1" applyBorder="1" applyAlignment="1">
      <alignment horizontal="right"/>
      <protection/>
    </xf>
    <xf numFmtId="168" fontId="7" fillId="20" borderId="45" xfId="104" applyNumberFormat="1" applyFont="1" applyFill="1" applyBorder="1">
      <alignment/>
      <protection/>
    </xf>
    <xf numFmtId="168" fontId="7" fillId="20" borderId="44" xfId="104" applyNumberFormat="1" applyFont="1" applyFill="1" applyBorder="1">
      <alignment/>
      <protection/>
    </xf>
    <xf numFmtId="3" fontId="50" fillId="20" borderId="45" xfId="104" applyNumberFormat="1" applyFont="1" applyFill="1" applyBorder="1">
      <alignment/>
      <protection/>
    </xf>
    <xf numFmtId="3" fontId="7" fillId="20" borderId="46" xfId="104" applyNumberFormat="1" applyFont="1" applyFill="1" applyBorder="1" applyAlignment="1">
      <alignment horizontal="right"/>
      <protection/>
    </xf>
    <xf numFmtId="49" fontId="51" fillId="0" borderId="62" xfId="104" applyNumberFormat="1" applyFont="1" applyBorder="1">
      <alignment/>
      <protection/>
    </xf>
    <xf numFmtId="3" fontId="52" fillId="0" borderId="81" xfId="104" applyNumberFormat="1" applyFont="1" applyBorder="1">
      <alignment/>
      <protection/>
    </xf>
    <xf numFmtId="3" fontId="51" fillId="0" borderId="74" xfId="104" applyNumberFormat="1" applyFont="1" applyBorder="1">
      <alignment/>
      <protection/>
    </xf>
    <xf numFmtId="3" fontId="51" fillId="0" borderId="75" xfId="104" applyNumberFormat="1" applyFont="1" applyBorder="1">
      <alignment/>
      <protection/>
    </xf>
    <xf numFmtId="0" fontId="51" fillId="25" borderId="80" xfId="104" applyNumberFormat="1" applyFont="1" applyFill="1" applyBorder="1" applyAlignment="1">
      <alignment horizontal="right"/>
      <protection/>
    </xf>
    <xf numFmtId="168" fontId="51" fillId="0" borderId="80" xfId="104" applyNumberFormat="1" applyFont="1" applyBorder="1">
      <alignment/>
      <protection/>
    </xf>
    <xf numFmtId="168" fontId="51" fillId="0" borderId="0" xfId="104" applyNumberFormat="1" applyFont="1" applyBorder="1">
      <alignment/>
      <protection/>
    </xf>
    <xf numFmtId="168" fontId="51" fillId="25" borderId="80" xfId="104" applyNumberFormat="1" applyFont="1" applyFill="1" applyBorder="1">
      <alignment/>
      <protection/>
    </xf>
    <xf numFmtId="3" fontId="52" fillId="0" borderId="80" xfId="104" applyNumberFormat="1" applyFont="1" applyBorder="1">
      <alignment/>
      <protection/>
    </xf>
    <xf numFmtId="3" fontId="51" fillId="0" borderId="65" xfId="104" applyNumberFormat="1" applyFont="1" applyBorder="1" applyAlignment="1">
      <alignment horizontal="right"/>
      <protection/>
    </xf>
    <xf numFmtId="0" fontId="51" fillId="25" borderId="45" xfId="104" applyNumberFormat="1" applyFont="1" applyFill="1" applyBorder="1" applyAlignment="1">
      <alignment horizontal="right"/>
      <protection/>
    </xf>
    <xf numFmtId="168" fontId="51" fillId="0" borderId="45" xfId="104" applyNumberFormat="1" applyFont="1" applyBorder="1">
      <alignment/>
      <protection/>
    </xf>
    <xf numFmtId="168" fontId="51" fillId="0" borderId="44" xfId="104" applyNumberFormat="1" applyFont="1" applyBorder="1">
      <alignment/>
      <protection/>
    </xf>
    <xf numFmtId="168" fontId="51" fillId="25" borderId="45" xfId="104" applyNumberFormat="1" applyFont="1" applyFill="1" applyBorder="1">
      <alignment/>
      <protection/>
    </xf>
    <xf numFmtId="49" fontId="7" fillId="0" borderId="84" xfId="104" applyNumberFormat="1" applyFont="1" applyBorder="1">
      <alignment/>
      <protection/>
    </xf>
    <xf numFmtId="3" fontId="50" fillId="0" borderId="82" xfId="104" applyNumberFormat="1" applyFont="1" applyBorder="1">
      <alignment/>
      <protection/>
    </xf>
    <xf numFmtId="3" fontId="7" fillId="0" borderId="26" xfId="104" applyNumberFormat="1" applyFont="1" applyBorder="1">
      <alignment/>
      <protection/>
    </xf>
    <xf numFmtId="0" fontId="7" fillId="25" borderId="82" xfId="104" applyNumberFormat="1" applyFont="1" applyFill="1" applyBorder="1" applyAlignment="1">
      <alignment horizontal="right"/>
      <protection/>
    </xf>
    <xf numFmtId="168" fontId="7" fillId="0" borderId="82" xfId="104" applyNumberFormat="1" applyFont="1" applyBorder="1">
      <alignment/>
      <protection/>
    </xf>
    <xf numFmtId="168" fontId="7" fillId="0" borderId="69" xfId="104" applyNumberFormat="1" applyFont="1" applyBorder="1">
      <alignment/>
      <protection/>
    </xf>
    <xf numFmtId="168" fontId="7" fillId="25" borderId="82" xfId="104" applyNumberFormat="1" applyFont="1" applyFill="1" applyBorder="1">
      <alignment/>
      <protection/>
    </xf>
    <xf numFmtId="3" fontId="7" fillId="0" borderId="85" xfId="104" applyNumberFormat="1" applyFont="1" applyBorder="1" applyAlignment="1">
      <alignment horizontal="right"/>
      <protection/>
    </xf>
    <xf numFmtId="49" fontId="7" fillId="0" borderId="86" xfId="104" applyNumberFormat="1" applyFont="1" applyBorder="1">
      <alignment/>
      <protection/>
    </xf>
    <xf numFmtId="49" fontId="51" fillId="0" borderId="66" xfId="104" applyNumberFormat="1" applyFont="1" applyBorder="1">
      <alignment/>
      <protection/>
    </xf>
    <xf numFmtId="3" fontId="52" fillId="0" borderId="58" xfId="104" applyNumberFormat="1" applyFont="1" applyBorder="1">
      <alignment/>
      <protection/>
    </xf>
    <xf numFmtId="3" fontId="51" fillId="0" borderId="78" xfId="104" applyNumberFormat="1" applyFont="1" applyBorder="1">
      <alignment/>
      <protection/>
    </xf>
    <xf numFmtId="3" fontId="51" fillId="0" borderId="79" xfId="104" applyNumberFormat="1" applyFont="1" applyBorder="1">
      <alignment/>
      <protection/>
    </xf>
    <xf numFmtId="1" fontId="51" fillId="25" borderId="39" xfId="104" applyNumberFormat="1" applyFont="1" applyFill="1" applyBorder="1" applyAlignment="1">
      <alignment horizontal="right"/>
      <protection/>
    </xf>
    <xf numFmtId="168" fontId="51" fillId="0" borderId="39" xfId="104" applyNumberFormat="1" applyFont="1" applyBorder="1">
      <alignment/>
      <protection/>
    </xf>
    <xf numFmtId="168" fontId="51" fillId="0" borderId="38" xfId="104" applyNumberFormat="1" applyFont="1" applyBorder="1">
      <alignment/>
      <protection/>
    </xf>
    <xf numFmtId="168" fontId="51" fillId="25" borderId="39" xfId="104" applyNumberFormat="1" applyFont="1" applyFill="1" applyBorder="1">
      <alignment/>
      <protection/>
    </xf>
    <xf numFmtId="3" fontId="52" fillId="0" borderId="39" xfId="104" applyNumberFormat="1" applyFont="1" applyBorder="1">
      <alignment/>
      <protection/>
    </xf>
    <xf numFmtId="3" fontId="51" fillId="0" borderId="40" xfId="104" applyNumberFormat="1" applyFont="1" applyBorder="1" applyAlignment="1">
      <alignment horizontal="right"/>
      <protection/>
    </xf>
    <xf numFmtId="1" fontId="7" fillId="20" borderId="45" xfId="104" applyNumberFormat="1" applyFont="1" applyFill="1" applyBorder="1" applyAlignment="1">
      <alignment horizontal="right"/>
      <protection/>
    </xf>
    <xf numFmtId="49" fontId="7" fillId="0" borderId="56" xfId="104" applyNumberFormat="1" applyBorder="1">
      <alignment/>
      <protection/>
    </xf>
    <xf numFmtId="3" fontId="50" fillId="0" borderId="68" xfId="104" applyNumberFormat="1" applyFont="1" applyBorder="1">
      <alignment/>
      <protection/>
    </xf>
    <xf numFmtId="3" fontId="7" fillId="0" borderId="68" xfId="104" applyNumberFormat="1" applyBorder="1">
      <alignment/>
      <protection/>
    </xf>
    <xf numFmtId="3" fontId="7" fillId="0" borderId="67" xfId="104" applyNumberFormat="1" applyBorder="1">
      <alignment/>
      <protection/>
    </xf>
    <xf numFmtId="1" fontId="7" fillId="25" borderId="82" xfId="104" applyNumberFormat="1" applyFill="1" applyBorder="1" applyAlignment="1">
      <alignment horizontal="right"/>
      <protection/>
    </xf>
    <xf numFmtId="1" fontId="7" fillId="0" borderId="87" xfId="104" applyNumberFormat="1" applyBorder="1">
      <alignment/>
      <protection/>
    </xf>
    <xf numFmtId="1" fontId="7" fillId="0" borderId="67" xfId="104" applyNumberFormat="1" applyBorder="1">
      <alignment/>
      <protection/>
    </xf>
    <xf numFmtId="1" fontId="7" fillId="25" borderId="82" xfId="104" applyNumberFormat="1" applyFill="1" applyBorder="1">
      <alignment/>
      <protection/>
    </xf>
    <xf numFmtId="3" fontId="50" fillId="0" borderId="87" xfId="104" applyNumberFormat="1" applyFont="1" applyBorder="1">
      <alignment/>
      <protection/>
    </xf>
    <xf numFmtId="3" fontId="7" fillId="0" borderId="67" xfId="104" applyNumberFormat="1" applyBorder="1" applyAlignment="1">
      <alignment horizontal="right"/>
      <protection/>
    </xf>
    <xf numFmtId="1" fontId="7" fillId="24" borderId="58" xfId="104" applyNumberFormat="1" applyFont="1" applyFill="1" applyBorder="1">
      <alignment/>
      <protection/>
    </xf>
    <xf numFmtId="3" fontId="7" fillId="0" borderId="26" xfId="104" applyNumberFormat="1" applyBorder="1">
      <alignment/>
      <protection/>
    </xf>
    <xf numFmtId="3" fontId="7" fillId="0" borderId="18" xfId="104" applyNumberFormat="1" applyBorder="1">
      <alignment/>
      <protection/>
    </xf>
    <xf numFmtId="1" fontId="7" fillId="24" borderId="18" xfId="104" applyNumberFormat="1" applyFill="1" applyBorder="1">
      <alignment/>
      <protection/>
    </xf>
    <xf numFmtId="3" fontId="8" fillId="0" borderId="18" xfId="104" applyNumberFormat="1" applyFont="1" applyBorder="1">
      <alignment/>
      <protection/>
    </xf>
    <xf numFmtId="0" fontId="7" fillId="0" borderId="18" xfId="104" applyBorder="1">
      <alignment/>
      <protection/>
    </xf>
    <xf numFmtId="1" fontId="7" fillId="0" borderId="18" xfId="104" applyNumberFormat="1" applyBorder="1">
      <alignment/>
      <protection/>
    </xf>
    <xf numFmtId="1" fontId="8" fillId="0" borderId="19" xfId="104" applyNumberFormat="1" applyFont="1" applyBorder="1">
      <alignment/>
      <protection/>
    </xf>
    <xf numFmtId="3" fontId="7" fillId="24" borderId="39" xfId="104" applyNumberFormat="1" applyFill="1" applyBorder="1">
      <alignment/>
      <protection/>
    </xf>
    <xf numFmtId="3" fontId="7" fillId="0" borderId="51" xfId="104" applyNumberFormat="1" applyBorder="1">
      <alignment/>
      <protection/>
    </xf>
    <xf numFmtId="3" fontId="7" fillId="0" borderId="40" xfId="104" applyNumberFormat="1" applyBorder="1">
      <alignment/>
      <protection/>
    </xf>
    <xf numFmtId="49" fontId="7" fillId="0" borderId="17" xfId="104" applyNumberFormat="1" applyBorder="1">
      <alignment/>
      <protection/>
    </xf>
    <xf numFmtId="3" fontId="49" fillId="25" borderId="18" xfId="104" applyNumberFormat="1" applyFont="1" applyFill="1" applyBorder="1">
      <alignment/>
      <protection/>
    </xf>
    <xf numFmtId="3" fontId="49" fillId="0" borderId="18" xfId="104" applyNumberFormat="1" applyFont="1" applyBorder="1">
      <alignment/>
      <protection/>
    </xf>
    <xf numFmtId="3" fontId="49" fillId="0" borderId="57" xfId="104" applyNumberFormat="1" applyFont="1" applyBorder="1">
      <alignment/>
      <protection/>
    </xf>
    <xf numFmtId="1" fontId="50" fillId="25" borderId="58" xfId="104" applyNumberFormat="1" applyFont="1" applyFill="1" applyBorder="1" applyAlignment="1">
      <alignment horizontal="right"/>
      <protection/>
    </xf>
    <xf numFmtId="1" fontId="50" fillId="0" borderId="26" xfId="104" applyNumberFormat="1" applyFont="1" applyBorder="1">
      <alignment/>
      <protection/>
    </xf>
    <xf numFmtId="1" fontId="50" fillId="0" borderId="57" xfId="104" applyNumberFormat="1" applyFont="1" applyBorder="1">
      <alignment/>
      <protection/>
    </xf>
    <xf numFmtId="1" fontId="50" fillId="25" borderId="58" xfId="104" applyNumberFormat="1" applyFont="1" applyFill="1" applyBorder="1">
      <alignment/>
      <protection/>
    </xf>
    <xf numFmtId="3" fontId="50" fillId="0" borderId="26" xfId="104" applyNumberFormat="1" applyFont="1" applyBorder="1">
      <alignment/>
      <protection/>
    </xf>
    <xf numFmtId="3" fontId="50" fillId="0" borderId="57" xfId="104" applyNumberFormat="1" applyFont="1" applyBorder="1" applyAlignment="1">
      <alignment horizontal="right"/>
      <protection/>
    </xf>
    <xf numFmtId="1" fontId="50" fillId="10" borderId="58" xfId="104" applyNumberFormat="1" applyFont="1" applyFill="1" applyBorder="1">
      <alignment/>
      <protection/>
    </xf>
    <xf numFmtId="3" fontId="50" fillId="0" borderId="18" xfId="104" applyNumberFormat="1" applyFont="1" applyBorder="1">
      <alignment/>
      <protection/>
    </xf>
    <xf numFmtId="3" fontId="8" fillId="24" borderId="18" xfId="104" applyNumberFormat="1" applyFont="1" applyFill="1" applyBorder="1">
      <alignment/>
      <protection/>
    </xf>
    <xf numFmtId="3" fontId="8" fillId="24" borderId="19" xfId="104" applyNumberFormat="1" applyFont="1" applyFill="1" applyBorder="1">
      <alignment/>
      <protection/>
    </xf>
    <xf numFmtId="1" fontId="7" fillId="0" borderId="0" xfId="104" applyNumberFormat="1" applyFont="1">
      <alignment/>
      <protection/>
    </xf>
    <xf numFmtId="3" fontId="7" fillId="10" borderId="45" xfId="104" applyNumberFormat="1" applyFill="1" applyBorder="1">
      <alignment/>
      <protection/>
    </xf>
    <xf numFmtId="3" fontId="7" fillId="0" borderId="45" xfId="104" applyNumberFormat="1" applyBorder="1">
      <alignment/>
      <protection/>
    </xf>
    <xf numFmtId="49" fontId="7" fillId="0" borderId="0" xfId="104" applyNumberFormat="1" applyFont="1">
      <alignment/>
      <protection/>
    </xf>
    <xf numFmtId="0" fontId="52" fillId="0" borderId="0" xfId="104" applyFont="1">
      <alignment/>
      <protection/>
    </xf>
    <xf numFmtId="0" fontId="38" fillId="0" borderId="10" xfId="0" applyFont="1" applyBorder="1" applyAlignment="1">
      <alignment horizontal="center" wrapText="1"/>
    </xf>
    <xf numFmtId="0" fontId="4" fillId="10" borderId="0" xfId="0" applyFont="1" applyFill="1" applyAlignment="1">
      <alignment/>
    </xf>
    <xf numFmtId="0" fontId="3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26" borderId="10" xfId="0" applyFont="1" applyFill="1" applyBorder="1" applyAlignment="1">
      <alignment horizontal="left" vertical="top" wrapText="1"/>
    </xf>
    <xf numFmtId="3" fontId="2" fillId="26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3" fontId="38" fillId="22" borderId="10" xfId="0" applyNumberFormat="1" applyFont="1" applyFill="1" applyBorder="1" applyAlignment="1">
      <alignment/>
    </xf>
    <xf numFmtId="3" fontId="38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6" fillId="0" borderId="73" xfId="102" applyBorder="1" applyAlignment="1">
      <alignment horizontal="center" vertical="center"/>
      <protection/>
    </xf>
    <xf numFmtId="0" fontId="16" fillId="0" borderId="84" xfId="102" applyBorder="1" applyAlignment="1">
      <alignment horizontal="center" vertical="center"/>
      <protection/>
    </xf>
    <xf numFmtId="0" fontId="46" fillId="0" borderId="88" xfId="102" applyFont="1" applyBorder="1" applyAlignment="1">
      <alignment horizontal="right"/>
      <protection/>
    </xf>
    <xf numFmtId="49" fontId="7" fillId="20" borderId="53" xfId="104" applyNumberFormat="1" applyFont="1" applyFill="1" applyBorder="1" applyAlignment="1">
      <alignment horizontal="left"/>
      <protection/>
    </xf>
    <xf numFmtId="49" fontId="7" fillId="20" borderId="71" xfId="104" applyNumberFormat="1" applyFont="1" applyFill="1" applyBorder="1" applyAlignment="1">
      <alignment horizontal="left"/>
      <protection/>
    </xf>
    <xf numFmtId="168" fontId="7" fillId="0" borderId="39" xfId="104" applyNumberFormat="1" applyFont="1" applyBorder="1" applyAlignment="1">
      <alignment horizontal="right"/>
      <protection/>
    </xf>
    <xf numFmtId="168" fontId="7" fillId="0" borderId="48" xfId="104" applyNumberFormat="1" applyFont="1" applyBorder="1" applyAlignment="1">
      <alignment horizontal="right"/>
      <protection/>
    </xf>
    <xf numFmtId="0" fontId="44" fillId="0" borderId="72" xfId="102" applyFont="1" applyBorder="1" applyAlignment="1">
      <alignment horizontal="center" vertical="center"/>
      <protection/>
    </xf>
    <xf numFmtId="0" fontId="44" fillId="0" borderId="85" xfId="102" applyFont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90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17" fillId="0" borderId="9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1" xfId="0" applyFont="1" applyBorder="1" applyAlignment="1">
      <alignment/>
    </xf>
    <xf numFmtId="0" fontId="40" fillId="0" borderId="24" xfId="0" applyFont="1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0" fillId="0" borderId="0" xfId="0" applyAlignment="1">
      <alignment wrapText="1"/>
    </xf>
    <xf numFmtId="0" fontId="44" fillId="0" borderId="61" xfId="102" applyFont="1" applyBorder="1" applyAlignment="1">
      <alignment horizontal="center" vertical="center"/>
      <protection/>
    </xf>
    <xf numFmtId="0" fontId="44" fillId="0" borderId="12" xfId="102" applyFont="1" applyBorder="1" applyAlignment="1">
      <alignment horizontal="center" vertical="center"/>
      <protection/>
    </xf>
    <xf numFmtId="0" fontId="44" fillId="0" borderId="13" xfId="102" applyFont="1" applyBorder="1" applyAlignment="1">
      <alignment horizontal="center" vertical="center"/>
      <protection/>
    </xf>
    <xf numFmtId="0" fontId="43" fillId="0" borderId="0" xfId="102" applyFont="1" applyAlignment="1">
      <alignment horizontal="center"/>
      <protection/>
    </xf>
    <xf numFmtId="0" fontId="44" fillId="0" borderId="81" xfId="102" applyFont="1" applyBorder="1" applyAlignment="1">
      <alignment horizontal="center" vertical="center"/>
      <protection/>
    </xf>
    <xf numFmtId="0" fontId="44" fillId="0" borderId="82" xfId="102" applyFont="1" applyBorder="1" applyAlignment="1">
      <alignment horizontal="center" vertical="center"/>
      <protection/>
    </xf>
    <xf numFmtId="168" fontId="7" fillId="0" borderId="39" xfId="104" applyNumberFormat="1" applyFont="1" applyBorder="1" applyAlignment="1">
      <alignment/>
      <protection/>
    </xf>
    <xf numFmtId="168" fontId="7" fillId="0" borderId="48" xfId="104" applyNumberFormat="1" applyFont="1" applyBorder="1" applyAlignment="1">
      <alignment/>
      <protection/>
    </xf>
    <xf numFmtId="168" fontId="7" fillId="25" borderId="39" xfId="104" applyNumberFormat="1" applyFont="1" applyFill="1" applyBorder="1" applyAlignment="1">
      <alignment horizontal="right"/>
      <protection/>
    </xf>
    <xf numFmtId="168" fontId="7" fillId="25" borderId="48" xfId="104" applyNumberFormat="1" applyFont="1" applyFill="1" applyBorder="1" applyAlignment="1">
      <alignment horizontal="right"/>
      <protection/>
    </xf>
    <xf numFmtId="0" fontId="7" fillId="25" borderId="39" xfId="104" applyNumberFormat="1" applyFont="1" applyFill="1" applyBorder="1" applyAlignment="1">
      <alignment horizontal="right"/>
      <protection/>
    </xf>
    <xf numFmtId="0" fontId="7" fillId="25" borderId="48" xfId="104" applyNumberFormat="1" applyFont="1" applyFill="1" applyBorder="1" applyAlignment="1">
      <alignment horizontal="right"/>
      <protection/>
    </xf>
    <xf numFmtId="3" fontId="7" fillId="0" borderId="40" xfId="104" applyNumberFormat="1" applyFont="1" applyBorder="1" applyAlignment="1">
      <alignment horizontal="right"/>
      <protection/>
    </xf>
    <xf numFmtId="3" fontId="7" fillId="0" borderId="49" xfId="104" applyNumberFormat="1" applyFont="1" applyBorder="1" applyAlignment="1">
      <alignment horizontal="right"/>
      <protection/>
    </xf>
    <xf numFmtId="0" fontId="8" fillId="0" borderId="0" xfId="104" applyFont="1" applyAlignment="1">
      <alignment horizontal="center"/>
      <protection/>
    </xf>
    <xf numFmtId="49" fontId="51" fillId="0" borderId="53" xfId="104" applyNumberFormat="1" applyFont="1" applyBorder="1" applyAlignment="1">
      <alignment horizontal="left"/>
      <protection/>
    </xf>
    <xf numFmtId="49" fontId="51" fillId="0" borderId="46" xfId="104" applyNumberFormat="1" applyFont="1" applyBorder="1" applyAlignment="1">
      <alignment horizontal="left"/>
      <protection/>
    </xf>
    <xf numFmtId="3" fontId="50" fillId="0" borderId="39" xfId="104" applyNumberFormat="1" applyFont="1" applyBorder="1" applyAlignment="1">
      <alignment horizontal="center"/>
      <protection/>
    </xf>
    <xf numFmtId="3" fontId="50" fillId="0" borderId="48" xfId="104" applyNumberFormat="1" applyFont="1" applyBorder="1" applyAlignment="1">
      <alignment horizontal="center"/>
      <protection/>
    </xf>
    <xf numFmtId="0" fontId="2" fillId="23" borderId="24" xfId="0" applyFont="1" applyFill="1" applyBorder="1" applyAlignment="1">
      <alignment horizontal="left" vertical="top" wrapText="1"/>
    </xf>
    <xf numFmtId="0" fontId="4" fillId="23" borderId="89" xfId="0" applyFont="1" applyFill="1" applyBorder="1" applyAlignment="1">
      <alignment/>
    </xf>
    <xf numFmtId="0" fontId="4" fillId="23" borderId="25" xfId="0" applyFont="1" applyFill="1" applyBorder="1" applyAlignment="1">
      <alignment/>
    </xf>
    <xf numFmtId="0" fontId="4" fillId="0" borderId="0" xfId="0" applyFont="1" applyAlignment="1">
      <alignment horizontal="right" wrapText="1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10" xfId="90"/>
    <cellStyle name="Normál 11" xfId="91"/>
    <cellStyle name="Normál 12" xfId="92"/>
    <cellStyle name="Normál 13" xfId="93"/>
    <cellStyle name="Normál 2" xfId="94"/>
    <cellStyle name="Normál 3" xfId="95"/>
    <cellStyle name="Normál 4" xfId="96"/>
    <cellStyle name="Normál 5" xfId="97"/>
    <cellStyle name="Normál 6" xfId="98"/>
    <cellStyle name="Normál 7" xfId="99"/>
    <cellStyle name="Normál 8" xfId="100"/>
    <cellStyle name="Normál 9" xfId="101"/>
    <cellStyle name="Normál_ingatlanok" xfId="102"/>
    <cellStyle name="Normál_Munka1" xfId="103"/>
    <cellStyle name="Normál_Üzemeltetésre átadott ing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B4">
      <selection activeCell="D38" sqref="D38"/>
    </sheetView>
  </sheetViews>
  <sheetFormatPr defaultColWidth="9.140625" defaultRowHeight="15"/>
  <cols>
    <col min="1" max="1" width="92.28125" style="0" customWidth="1"/>
    <col min="2" max="2" width="13.57421875" style="0" customWidth="1"/>
    <col min="3" max="3" width="12.7109375" style="0" bestFit="1" customWidth="1"/>
    <col min="4" max="4" width="12.421875" style="0" customWidth="1"/>
    <col min="5" max="5" width="14.421875" style="0" customWidth="1"/>
    <col min="6" max="6" width="13.8515625" style="0" customWidth="1"/>
    <col min="7" max="7" width="14.140625" style="0" customWidth="1"/>
  </cols>
  <sheetData>
    <row r="1" spans="1:7" ht="15">
      <c r="A1" s="575" t="s">
        <v>80</v>
      </c>
      <c r="B1" s="575"/>
      <c r="C1" s="575"/>
      <c r="D1" s="575"/>
      <c r="E1" s="575"/>
      <c r="F1" s="575"/>
      <c r="G1" s="575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576" t="s">
        <v>366</v>
      </c>
      <c r="B3" s="577"/>
      <c r="C3" s="577"/>
      <c r="D3" s="577"/>
      <c r="E3" s="577"/>
      <c r="F3" s="577"/>
      <c r="G3" s="577"/>
    </row>
    <row r="4" spans="1:7" ht="24" customHeight="1">
      <c r="A4" s="576" t="s">
        <v>455</v>
      </c>
      <c r="B4" s="577"/>
      <c r="C4" s="577"/>
      <c r="D4" s="577"/>
      <c r="E4" s="577"/>
      <c r="F4" s="577"/>
      <c r="G4" s="577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32" t="s">
        <v>456</v>
      </c>
      <c r="B6" s="1"/>
      <c r="C6" s="1"/>
      <c r="D6" s="1"/>
      <c r="E6" s="1"/>
      <c r="F6" s="1"/>
      <c r="G6" s="1"/>
    </row>
    <row r="7" spans="1:7" ht="54.75" customHeight="1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394</v>
      </c>
      <c r="B8" s="7">
        <v>14055</v>
      </c>
      <c r="C8" s="7">
        <v>63225</v>
      </c>
      <c r="D8" s="7">
        <v>63225</v>
      </c>
      <c r="E8" s="8"/>
      <c r="F8" s="204">
        <v>1216</v>
      </c>
      <c r="G8" s="3"/>
    </row>
    <row r="9" spans="1:7" ht="15">
      <c r="A9" s="6" t="s">
        <v>395</v>
      </c>
      <c r="B9" s="7">
        <v>3770</v>
      </c>
      <c r="C9" s="7">
        <v>12202</v>
      </c>
      <c r="D9" s="7">
        <v>12202</v>
      </c>
      <c r="E9" s="8"/>
      <c r="F9" s="204">
        <v>297</v>
      </c>
      <c r="G9" s="3"/>
    </row>
    <row r="10" spans="1:7" ht="15">
      <c r="A10" s="6" t="s">
        <v>396</v>
      </c>
      <c r="B10" s="7">
        <v>171545</v>
      </c>
      <c r="C10" s="7">
        <v>297692</v>
      </c>
      <c r="D10" s="7">
        <v>298651</v>
      </c>
      <c r="E10" s="8"/>
      <c r="F10" s="204">
        <v>12471</v>
      </c>
      <c r="G10" s="3"/>
    </row>
    <row r="11" spans="1:7" ht="30">
      <c r="A11" s="9" t="s">
        <v>397</v>
      </c>
      <c r="B11" s="10"/>
      <c r="C11" s="10">
        <v>12500</v>
      </c>
      <c r="D11" s="10">
        <v>12500</v>
      </c>
      <c r="E11" s="8"/>
      <c r="F11" s="201"/>
      <c r="G11" s="3"/>
    </row>
    <row r="12" spans="1:7" ht="30">
      <c r="A12" s="9" t="s">
        <v>398</v>
      </c>
      <c r="B12" s="10"/>
      <c r="C12" s="10">
        <v>0</v>
      </c>
      <c r="D12" s="10">
        <v>0</v>
      </c>
      <c r="E12" s="8"/>
      <c r="F12" s="201"/>
      <c r="G12" s="3"/>
    </row>
    <row r="13" spans="1:7" ht="15">
      <c r="A13" s="9" t="s">
        <v>399</v>
      </c>
      <c r="B13" s="10">
        <v>86340</v>
      </c>
      <c r="C13" s="10">
        <v>55408</v>
      </c>
      <c r="D13" s="10">
        <v>55312</v>
      </c>
      <c r="E13" s="8"/>
      <c r="F13" s="201"/>
      <c r="G13" s="3"/>
    </row>
    <row r="14" spans="1:7" ht="30">
      <c r="A14" s="9" t="s">
        <v>400</v>
      </c>
      <c r="B14" s="10"/>
      <c r="C14" s="10">
        <v>2800</v>
      </c>
      <c r="D14" s="10">
        <v>2800</v>
      </c>
      <c r="E14" s="8"/>
      <c r="F14" s="201"/>
      <c r="G14" s="3"/>
    </row>
    <row r="15" spans="1:7" ht="15">
      <c r="A15" s="9" t="s">
        <v>401</v>
      </c>
      <c r="B15" s="10">
        <v>15200</v>
      </c>
      <c r="C15" s="10">
        <v>22101</v>
      </c>
      <c r="D15" s="10">
        <v>22101</v>
      </c>
      <c r="E15" s="8"/>
      <c r="F15" s="201">
        <v>9477</v>
      </c>
      <c r="G15" s="3"/>
    </row>
    <row r="16" spans="1:7" ht="15">
      <c r="A16" s="9" t="s">
        <v>393</v>
      </c>
      <c r="B16" s="10"/>
      <c r="C16" s="10"/>
      <c r="D16" s="10"/>
      <c r="E16" s="8"/>
      <c r="F16" s="201"/>
      <c r="G16" s="3"/>
    </row>
    <row r="17" spans="1:7" ht="15">
      <c r="A17" s="6" t="s">
        <v>392</v>
      </c>
      <c r="B17" s="7">
        <v>101540</v>
      </c>
      <c r="C17" s="7">
        <v>92809</v>
      </c>
      <c r="D17" s="7">
        <v>92713</v>
      </c>
      <c r="E17" s="8"/>
      <c r="F17" s="204">
        <v>9477</v>
      </c>
      <c r="G17" s="3"/>
    </row>
    <row r="18" spans="1:7" ht="15">
      <c r="A18" s="6" t="s">
        <v>391</v>
      </c>
      <c r="B18" s="7">
        <v>38600</v>
      </c>
      <c r="C18" s="7">
        <v>39972</v>
      </c>
      <c r="D18" s="7">
        <v>39264</v>
      </c>
      <c r="E18" s="8"/>
      <c r="F18" s="201"/>
      <c r="G18" s="3"/>
    </row>
    <row r="19" spans="1:7" ht="15">
      <c r="A19" s="11" t="s">
        <v>390</v>
      </c>
      <c r="B19" s="12">
        <v>329510</v>
      </c>
      <c r="C19" s="12">
        <v>505900</v>
      </c>
      <c r="D19" s="12">
        <v>506055</v>
      </c>
      <c r="E19" s="13"/>
      <c r="F19" s="205">
        <v>23461</v>
      </c>
      <c r="G19" s="4"/>
    </row>
    <row r="20" spans="1:7" ht="15">
      <c r="A20" s="6" t="s">
        <v>389</v>
      </c>
      <c r="B20" s="7">
        <v>6290</v>
      </c>
      <c r="C20" s="7">
        <v>38900</v>
      </c>
      <c r="D20" s="7">
        <v>38814</v>
      </c>
      <c r="E20" s="8"/>
      <c r="F20" s="201"/>
      <c r="G20" s="3"/>
    </row>
    <row r="21" spans="1:7" ht="15">
      <c r="A21" s="6" t="s">
        <v>388</v>
      </c>
      <c r="B21" s="7">
        <v>1209796</v>
      </c>
      <c r="C21" s="7">
        <v>434700</v>
      </c>
      <c r="D21" s="7">
        <v>434657</v>
      </c>
      <c r="E21" s="8"/>
      <c r="F21" s="201"/>
      <c r="G21" s="3"/>
    </row>
    <row r="22" spans="1:7" ht="30">
      <c r="A22" s="9" t="s">
        <v>387</v>
      </c>
      <c r="B22" s="10"/>
      <c r="C22" s="10"/>
      <c r="D22" s="10"/>
      <c r="E22" s="8"/>
      <c r="F22" s="201"/>
      <c r="G22" s="3"/>
    </row>
    <row r="23" spans="1:7" ht="30">
      <c r="A23" s="9" t="s">
        <v>386</v>
      </c>
      <c r="B23" s="10"/>
      <c r="C23" s="10"/>
      <c r="D23" s="10"/>
      <c r="E23" s="8"/>
      <c r="F23" s="201"/>
      <c r="G23" s="3"/>
    </row>
    <row r="24" spans="1:7" ht="15">
      <c r="A24" s="9" t="s">
        <v>385</v>
      </c>
      <c r="B24" s="10"/>
      <c r="C24" s="10"/>
      <c r="D24" s="10"/>
      <c r="E24" s="8"/>
      <c r="F24" s="201"/>
      <c r="G24" s="3"/>
    </row>
    <row r="25" spans="1:7" ht="30">
      <c r="A25" s="9" t="s">
        <v>384</v>
      </c>
      <c r="B25" s="10">
        <v>600</v>
      </c>
      <c r="C25" s="10">
        <v>600</v>
      </c>
      <c r="D25" s="10"/>
      <c r="E25" s="8"/>
      <c r="F25" s="201"/>
      <c r="G25" s="3"/>
    </row>
    <row r="26" spans="1:7" ht="15">
      <c r="A26" s="9" t="s">
        <v>383</v>
      </c>
      <c r="B26" s="10">
        <v>2700</v>
      </c>
      <c r="C26" s="10">
        <v>2700</v>
      </c>
      <c r="D26" s="10">
        <v>2200</v>
      </c>
      <c r="E26" s="8"/>
      <c r="F26" s="201"/>
      <c r="G26" s="3"/>
    </row>
    <row r="27" spans="1:7" ht="15">
      <c r="A27" s="9" t="s">
        <v>382</v>
      </c>
      <c r="B27" s="10">
        <v>15714</v>
      </c>
      <c r="C27" s="10">
        <v>14214</v>
      </c>
      <c r="D27" s="10"/>
      <c r="E27" s="8"/>
      <c r="F27" s="201"/>
      <c r="G27" s="3"/>
    </row>
    <row r="28" spans="1:7" ht="15">
      <c r="A28" s="9" t="s">
        <v>381</v>
      </c>
      <c r="B28" s="10"/>
      <c r="C28" s="10"/>
      <c r="D28" s="10"/>
      <c r="E28" s="8"/>
      <c r="F28" s="201"/>
      <c r="G28" s="3"/>
    </row>
    <row r="29" spans="1:7" ht="15">
      <c r="A29" s="6" t="s">
        <v>380</v>
      </c>
      <c r="B29" s="7">
        <v>19014</v>
      </c>
      <c r="C29" s="7">
        <v>17514</v>
      </c>
      <c r="D29" s="7">
        <v>2200</v>
      </c>
      <c r="E29" s="8"/>
      <c r="F29" s="201"/>
      <c r="G29" s="3"/>
    </row>
    <row r="30" spans="1:7" ht="15">
      <c r="A30" s="11" t="s">
        <v>379</v>
      </c>
      <c r="B30" s="12">
        <v>1235100</v>
      </c>
      <c r="C30" s="12">
        <v>491114</v>
      </c>
      <c r="D30" s="12">
        <v>475671</v>
      </c>
      <c r="E30" s="13"/>
      <c r="F30" s="202"/>
      <c r="G30" s="4"/>
    </row>
    <row r="31" spans="1:7" ht="15">
      <c r="A31" s="151" t="s">
        <v>378</v>
      </c>
      <c r="B31" s="152">
        <v>1564610</v>
      </c>
      <c r="C31" s="152">
        <v>997014</v>
      </c>
      <c r="D31" s="152">
        <v>981726</v>
      </c>
      <c r="E31" s="153"/>
      <c r="F31" s="206">
        <v>23461</v>
      </c>
      <c r="G31" s="154"/>
    </row>
    <row r="32" spans="1:7" ht="15">
      <c r="A32" s="9" t="s">
        <v>437</v>
      </c>
      <c r="B32" s="10"/>
      <c r="C32" s="10"/>
      <c r="D32" s="10"/>
      <c r="E32" s="8"/>
      <c r="F32" s="201"/>
      <c r="G32" s="3"/>
    </row>
    <row r="33" spans="1:7" ht="15">
      <c r="A33" s="9" t="s">
        <v>438</v>
      </c>
      <c r="B33" s="10">
        <v>243110</v>
      </c>
      <c r="C33" s="10">
        <v>262533</v>
      </c>
      <c r="D33" s="10">
        <v>257740</v>
      </c>
      <c r="E33" s="8"/>
      <c r="F33" s="201"/>
      <c r="G33" s="3"/>
    </row>
    <row r="34" spans="1:7" ht="15">
      <c r="A34" s="9" t="s">
        <v>439</v>
      </c>
      <c r="B34" s="10"/>
      <c r="C34" s="10"/>
      <c r="D34" s="10"/>
      <c r="E34" s="8"/>
      <c r="F34" s="201"/>
      <c r="G34" s="3"/>
    </row>
    <row r="35" spans="1:7" ht="15">
      <c r="A35" s="147" t="s">
        <v>440</v>
      </c>
      <c r="B35" s="148">
        <v>243110</v>
      </c>
      <c r="C35" s="148">
        <v>262533</v>
      </c>
      <c r="D35" s="148">
        <v>257740</v>
      </c>
      <c r="E35" s="149"/>
      <c r="F35" s="203"/>
      <c r="G35" s="150"/>
    </row>
    <row r="36" spans="1:7" ht="15">
      <c r="A36" s="147" t="s">
        <v>441</v>
      </c>
      <c r="B36" s="148"/>
      <c r="C36" s="148"/>
      <c r="D36" s="148">
        <v>-700</v>
      </c>
      <c r="E36" s="149"/>
      <c r="F36" s="203"/>
      <c r="G36" s="150"/>
    </row>
    <row r="37" spans="1:7" ht="29.25" customHeight="1">
      <c r="A37" s="155" t="s">
        <v>449</v>
      </c>
      <c r="B37" s="156">
        <v>1807720</v>
      </c>
      <c r="C37" s="156">
        <v>1259547</v>
      </c>
      <c r="D37" s="156">
        <v>1238766</v>
      </c>
      <c r="E37" s="157"/>
      <c r="F37" s="207">
        <v>23461</v>
      </c>
      <c r="G37" s="158"/>
    </row>
    <row r="38" spans="1:7" ht="15">
      <c r="A38" s="20" t="s">
        <v>451</v>
      </c>
      <c r="B38" s="21">
        <v>2</v>
      </c>
      <c r="C38" s="21">
        <v>2</v>
      </c>
      <c r="D38" s="21">
        <v>45</v>
      </c>
      <c r="E38" s="19"/>
      <c r="F38" s="19"/>
      <c r="G38" s="5"/>
    </row>
    <row r="39" spans="1:7" ht="15">
      <c r="A39" s="17"/>
      <c r="B39" s="18"/>
      <c r="C39" s="18"/>
      <c r="D39" s="18"/>
      <c r="E39" s="19"/>
      <c r="F39" s="19"/>
      <c r="G39" s="5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1" sqref="A1:G1"/>
    </sheetView>
  </sheetViews>
  <sheetFormatPr defaultColWidth="9.140625" defaultRowHeight="15"/>
  <cols>
    <col min="1" max="1" width="91.421875" style="0" customWidth="1"/>
    <col min="2" max="2" width="11.7109375" style="0" customWidth="1"/>
    <col min="3" max="3" width="12.421875" style="0" customWidth="1"/>
    <col min="4" max="4" width="12.28125" style="0" customWidth="1"/>
    <col min="5" max="6" width="15.8515625" style="0" customWidth="1"/>
    <col min="7" max="7" width="16.140625" style="0" customWidth="1"/>
  </cols>
  <sheetData>
    <row r="1" spans="1:7" ht="15">
      <c r="A1" s="578" t="s">
        <v>89</v>
      </c>
      <c r="B1" s="578"/>
      <c r="C1" s="578"/>
      <c r="D1" s="578"/>
      <c r="E1" s="578"/>
      <c r="F1" s="578"/>
      <c r="G1" s="578"/>
    </row>
    <row r="2" spans="1:7" ht="15">
      <c r="A2" s="210"/>
      <c r="B2" s="210"/>
      <c r="C2" s="210"/>
      <c r="D2" s="210"/>
      <c r="E2" s="210"/>
      <c r="F2" s="210"/>
      <c r="G2" s="210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7" ht="24" customHeight="1">
      <c r="A4" s="576" t="s">
        <v>457</v>
      </c>
      <c r="B4" s="577"/>
      <c r="C4" s="577"/>
      <c r="D4" s="577"/>
      <c r="E4" s="577"/>
      <c r="F4" s="577"/>
      <c r="G4" s="577"/>
    </row>
    <row r="5" spans="1:7" ht="18">
      <c r="A5" s="22"/>
      <c r="B5" s="210"/>
      <c r="C5" s="210"/>
      <c r="D5" s="210"/>
      <c r="E5" s="210"/>
      <c r="F5" s="210"/>
      <c r="G5" s="210"/>
    </row>
    <row r="6" spans="1:7" ht="15">
      <c r="A6" s="211" t="s">
        <v>316</v>
      </c>
      <c r="B6" s="210"/>
      <c r="C6" s="210"/>
      <c r="D6" s="210"/>
      <c r="E6" s="210"/>
      <c r="F6" s="210"/>
      <c r="G6" s="210"/>
    </row>
    <row r="7" spans="1:7" ht="39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406</v>
      </c>
      <c r="B8" s="7">
        <v>5000</v>
      </c>
      <c r="C8" s="7">
        <v>5000</v>
      </c>
      <c r="D8" s="7">
        <v>6035</v>
      </c>
      <c r="E8" s="8"/>
      <c r="F8" s="8"/>
      <c r="G8" s="3"/>
    </row>
    <row r="9" spans="1:7" ht="15">
      <c r="A9" s="9" t="s">
        <v>407</v>
      </c>
      <c r="B9" s="10"/>
      <c r="C9" s="10"/>
      <c r="D9" s="10"/>
      <c r="E9" s="8"/>
      <c r="F9" s="8"/>
      <c r="G9" s="3"/>
    </row>
    <row r="10" spans="1:7" ht="15">
      <c r="A10" s="9" t="s">
        <v>408</v>
      </c>
      <c r="B10" s="10"/>
      <c r="C10" s="10"/>
      <c r="D10" s="10"/>
      <c r="E10" s="8"/>
      <c r="F10" s="8"/>
      <c r="G10" s="3"/>
    </row>
    <row r="11" spans="1:7" ht="30">
      <c r="A11" s="9" t="s">
        <v>409</v>
      </c>
      <c r="B11" s="10"/>
      <c r="C11" s="10"/>
      <c r="D11" s="10"/>
      <c r="E11" s="8"/>
      <c r="F11" s="8"/>
      <c r="G11" s="3"/>
    </row>
    <row r="12" spans="1:7" ht="15">
      <c r="A12" s="9" t="s">
        <v>410</v>
      </c>
      <c r="B12" s="10"/>
      <c r="C12" s="10"/>
      <c r="D12" s="10"/>
      <c r="E12" s="8"/>
      <c r="F12" s="8"/>
      <c r="G12" s="3"/>
    </row>
    <row r="13" spans="1:7" ht="15">
      <c r="A13" s="6" t="s">
        <v>411</v>
      </c>
      <c r="B13" s="7"/>
      <c r="C13" s="7"/>
      <c r="D13" s="7"/>
      <c r="E13" s="8"/>
      <c r="F13" s="8"/>
      <c r="G13" s="3"/>
    </row>
    <row r="14" spans="1:7" ht="30">
      <c r="A14" s="9" t="s">
        <v>416</v>
      </c>
      <c r="B14" s="10"/>
      <c r="C14" s="10"/>
      <c r="D14" s="10"/>
      <c r="E14" s="8"/>
      <c r="F14" s="8"/>
      <c r="G14" s="3"/>
    </row>
    <row r="15" spans="1:7" ht="15">
      <c r="A15" s="9" t="s">
        <v>417</v>
      </c>
      <c r="B15" s="10"/>
      <c r="C15" s="10"/>
      <c r="D15" s="10"/>
      <c r="E15" s="8"/>
      <c r="F15" s="8"/>
      <c r="G15" s="3"/>
    </row>
    <row r="16" spans="1:7" ht="15">
      <c r="A16" s="6" t="s">
        <v>418</v>
      </c>
      <c r="B16" s="7"/>
      <c r="C16" s="7"/>
      <c r="D16" s="7"/>
      <c r="E16" s="8"/>
      <c r="F16" s="8"/>
      <c r="G16" s="3"/>
    </row>
    <row r="17" spans="1:7" ht="15">
      <c r="A17" s="6" t="s">
        <v>419</v>
      </c>
      <c r="B17" s="7"/>
      <c r="C17" s="7"/>
      <c r="D17" s="7"/>
      <c r="E17" s="8"/>
      <c r="F17" s="8"/>
      <c r="G17" s="3"/>
    </row>
    <row r="18" spans="1:7" ht="15">
      <c r="A18" s="11" t="s">
        <v>420</v>
      </c>
      <c r="B18" s="12">
        <v>5000</v>
      </c>
      <c r="C18" s="12">
        <v>5000</v>
      </c>
      <c r="D18" s="12">
        <v>6045</v>
      </c>
      <c r="E18" s="13"/>
      <c r="F18" s="13"/>
      <c r="G18" s="4"/>
    </row>
    <row r="19" spans="1:7" ht="15">
      <c r="A19" s="9" t="s">
        <v>421</v>
      </c>
      <c r="B19" s="10"/>
      <c r="C19" s="10"/>
      <c r="D19" s="10"/>
      <c r="E19" s="8"/>
      <c r="F19" s="8"/>
      <c r="G19" s="3"/>
    </row>
    <row r="20" spans="1:7" ht="15">
      <c r="A20" s="9" t="s">
        <v>422</v>
      </c>
      <c r="B20" s="10"/>
      <c r="C20" s="10"/>
      <c r="D20" s="10"/>
      <c r="E20" s="8"/>
      <c r="F20" s="8"/>
      <c r="G20" s="3"/>
    </row>
    <row r="21" spans="1:7" ht="15">
      <c r="A21" s="9" t="s">
        <v>423</v>
      </c>
      <c r="B21" s="10"/>
      <c r="C21" s="10"/>
      <c r="D21" s="10"/>
      <c r="E21" s="8"/>
      <c r="F21" s="8"/>
      <c r="G21" s="3"/>
    </row>
    <row r="22" spans="1:7" ht="15">
      <c r="A22" s="9" t="s">
        <v>424</v>
      </c>
      <c r="B22" s="10"/>
      <c r="C22" s="10"/>
      <c r="D22" s="10"/>
      <c r="E22" s="8"/>
      <c r="F22" s="8"/>
      <c r="G22" s="3"/>
    </row>
    <row r="23" spans="1:7" ht="15">
      <c r="A23" s="6" t="s">
        <v>425</v>
      </c>
      <c r="B23" s="7"/>
      <c r="C23" s="7"/>
      <c r="D23" s="7"/>
      <c r="E23" s="8"/>
      <c r="F23" s="8"/>
      <c r="G23" s="3"/>
    </row>
    <row r="24" spans="1:7" ht="15">
      <c r="A24" s="9" t="s">
        <v>426</v>
      </c>
      <c r="B24" s="10"/>
      <c r="C24" s="10"/>
      <c r="D24" s="10"/>
      <c r="E24" s="8"/>
      <c r="F24" s="8"/>
      <c r="G24" s="3"/>
    </row>
    <row r="25" spans="1:7" ht="30">
      <c r="A25" s="9" t="s">
        <v>427</v>
      </c>
      <c r="B25" s="10"/>
      <c r="C25" s="10"/>
      <c r="D25" s="10"/>
      <c r="E25" s="8"/>
      <c r="F25" s="8"/>
      <c r="G25" s="3"/>
    </row>
    <row r="26" spans="1:7" ht="15">
      <c r="A26" s="9" t="s">
        <v>428</v>
      </c>
      <c r="B26" s="10"/>
      <c r="C26" s="10"/>
      <c r="D26" s="10"/>
      <c r="E26" s="8"/>
      <c r="F26" s="8"/>
      <c r="G26" s="3"/>
    </row>
    <row r="27" spans="1:7" ht="15">
      <c r="A27" s="6" t="s">
        <v>429</v>
      </c>
      <c r="B27" s="7"/>
      <c r="C27" s="7"/>
      <c r="D27" s="7"/>
      <c r="E27" s="8"/>
      <c r="F27" s="8"/>
      <c r="G27" s="3"/>
    </row>
    <row r="28" spans="1:7" ht="30">
      <c r="A28" s="9" t="s">
        <v>430</v>
      </c>
      <c r="B28" s="10"/>
      <c r="C28" s="10"/>
      <c r="D28" s="10"/>
      <c r="E28" s="8"/>
      <c r="F28" s="8"/>
      <c r="G28" s="3"/>
    </row>
    <row r="29" spans="1:7" ht="15">
      <c r="A29" s="9" t="s">
        <v>431</v>
      </c>
      <c r="B29" s="10"/>
      <c r="C29" s="10"/>
      <c r="D29" s="10"/>
      <c r="E29" s="8"/>
      <c r="F29" s="8"/>
      <c r="G29" s="3"/>
    </row>
    <row r="30" spans="1:7" ht="15">
      <c r="A30" s="6" t="s">
        <v>432</v>
      </c>
      <c r="B30" s="7"/>
      <c r="C30" s="7"/>
      <c r="D30" s="7"/>
      <c r="E30" s="8"/>
      <c r="F30" s="8"/>
      <c r="G30" s="3"/>
    </row>
    <row r="31" spans="1:7" ht="15">
      <c r="A31" s="11" t="s">
        <v>433</v>
      </c>
      <c r="B31" s="12"/>
      <c r="C31" s="12"/>
      <c r="D31" s="12"/>
      <c r="E31" s="13"/>
      <c r="F31" s="13"/>
      <c r="G31" s="4"/>
    </row>
    <row r="32" spans="1:7" ht="15">
      <c r="A32" s="147" t="s">
        <v>434</v>
      </c>
      <c r="B32" s="148">
        <v>5000</v>
      </c>
      <c r="C32" s="148">
        <v>5000</v>
      </c>
      <c r="D32" s="148">
        <v>6045</v>
      </c>
      <c r="E32" s="149"/>
      <c r="F32" s="149"/>
      <c r="G32" s="150"/>
    </row>
    <row r="33" spans="1:7" ht="15">
      <c r="A33" s="9" t="s">
        <v>442</v>
      </c>
      <c r="B33" s="10"/>
      <c r="C33" s="10"/>
      <c r="D33" s="10"/>
      <c r="E33" s="8"/>
      <c r="F33" s="8"/>
      <c r="G33" s="3"/>
    </row>
    <row r="34" spans="1:7" ht="15">
      <c r="A34" s="9" t="s">
        <v>443</v>
      </c>
      <c r="B34" s="10"/>
      <c r="C34" s="10"/>
      <c r="D34" s="10"/>
      <c r="E34" s="8"/>
      <c r="F34" s="8"/>
      <c r="G34" s="3"/>
    </row>
    <row r="35" spans="1:7" ht="15">
      <c r="A35" s="9" t="s">
        <v>444</v>
      </c>
      <c r="B35" s="10"/>
      <c r="C35" s="10"/>
      <c r="D35" s="10"/>
      <c r="E35" s="8"/>
      <c r="F35" s="8"/>
      <c r="G35" s="3"/>
    </row>
    <row r="36" spans="1:7" ht="15">
      <c r="A36" s="9" t="s">
        <v>445</v>
      </c>
      <c r="B36" s="10">
        <v>74360</v>
      </c>
      <c r="C36" s="10">
        <v>79384</v>
      </c>
      <c r="D36" s="10">
        <v>78262</v>
      </c>
      <c r="E36" s="8"/>
      <c r="F36" s="8"/>
      <c r="G36" s="3"/>
    </row>
    <row r="37" spans="1:7" ht="15">
      <c r="A37" s="9" t="s">
        <v>446</v>
      </c>
      <c r="B37" s="10"/>
      <c r="C37" s="10"/>
      <c r="D37" s="10"/>
      <c r="E37" s="8"/>
      <c r="F37" s="8"/>
      <c r="G37" s="3"/>
    </row>
    <row r="38" spans="1:7" ht="15">
      <c r="A38" s="151" t="s">
        <v>447</v>
      </c>
      <c r="B38" s="152">
        <v>74360</v>
      </c>
      <c r="C38" s="152">
        <v>79384</v>
      </c>
      <c r="D38" s="152">
        <v>78262</v>
      </c>
      <c r="E38" s="153"/>
      <c r="F38" s="153"/>
      <c r="G38" s="154"/>
    </row>
    <row r="39" spans="1:7" ht="15">
      <c r="A39" s="151" t="s">
        <v>448</v>
      </c>
      <c r="B39" s="152"/>
      <c r="C39" s="152"/>
      <c r="D39" s="152"/>
      <c r="E39" s="153"/>
      <c r="F39" s="153"/>
      <c r="G39" s="154"/>
    </row>
    <row r="40" spans="1:7" ht="23.25" customHeight="1">
      <c r="A40" s="155" t="s">
        <v>450</v>
      </c>
      <c r="B40" s="156">
        <v>79360</v>
      </c>
      <c r="C40" s="156">
        <v>84384</v>
      </c>
      <c r="D40" s="156">
        <v>84307</v>
      </c>
      <c r="E40" s="157"/>
      <c r="F40" s="157"/>
      <c r="G40" s="158"/>
    </row>
    <row r="41" spans="1:7" ht="21.75" customHeight="1">
      <c r="A41" s="159" t="s">
        <v>435</v>
      </c>
      <c r="B41" s="160">
        <v>74360</v>
      </c>
      <c r="C41" s="160">
        <v>75765</v>
      </c>
      <c r="D41" s="160">
        <v>74693</v>
      </c>
      <c r="E41" s="161"/>
      <c r="F41" s="161"/>
      <c r="G41" s="162"/>
    </row>
    <row r="42" spans="1:7" ht="23.25" customHeight="1">
      <c r="A42" s="159" t="s">
        <v>436</v>
      </c>
      <c r="B42" s="160"/>
      <c r="C42" s="160">
        <v>3619</v>
      </c>
      <c r="D42" s="160">
        <v>3619</v>
      </c>
      <c r="E42" s="161"/>
      <c r="F42" s="161"/>
      <c r="G42" s="162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15" sqref="A15"/>
    </sheetView>
  </sheetViews>
  <sheetFormatPr defaultColWidth="9.140625" defaultRowHeight="15"/>
  <cols>
    <col min="1" max="1" width="91.421875" style="0" customWidth="1"/>
    <col min="2" max="2" width="11.7109375" style="0" customWidth="1"/>
    <col min="3" max="3" width="12.421875" style="0" customWidth="1"/>
    <col min="4" max="4" width="12.28125" style="0" customWidth="1"/>
    <col min="5" max="6" width="15.8515625" style="0" customWidth="1"/>
    <col min="7" max="7" width="16.140625" style="0" customWidth="1"/>
  </cols>
  <sheetData>
    <row r="1" spans="1:7" ht="15">
      <c r="A1" s="578" t="s">
        <v>90</v>
      </c>
      <c r="B1" s="578"/>
      <c r="C1" s="578"/>
      <c r="D1" s="578"/>
      <c r="E1" s="578"/>
      <c r="F1" s="578"/>
      <c r="G1" s="578"/>
    </row>
    <row r="2" spans="1:7" ht="15">
      <c r="A2" s="210"/>
      <c r="B2" s="210"/>
      <c r="C2" s="210"/>
      <c r="D2" s="210"/>
      <c r="E2" s="210"/>
      <c r="F2" s="210"/>
      <c r="G2" s="210"/>
    </row>
    <row r="3" spans="1:7" ht="15">
      <c r="A3" s="576" t="s">
        <v>366</v>
      </c>
      <c r="B3" s="577"/>
      <c r="C3" s="577"/>
      <c r="D3" s="577"/>
      <c r="E3" s="577"/>
      <c r="F3" s="577"/>
      <c r="G3" s="577"/>
    </row>
    <row r="4" spans="1:7" ht="24" customHeight="1">
      <c r="A4" s="576" t="s">
        <v>457</v>
      </c>
      <c r="B4" s="577"/>
      <c r="C4" s="577"/>
      <c r="D4" s="577"/>
      <c r="E4" s="577"/>
      <c r="F4" s="577"/>
      <c r="G4" s="577"/>
    </row>
    <row r="5" spans="1:7" ht="18">
      <c r="A5" s="22"/>
      <c r="B5" s="210"/>
      <c r="C5" s="210"/>
      <c r="D5" s="210"/>
      <c r="E5" s="210"/>
      <c r="F5" s="210"/>
      <c r="G5" s="210"/>
    </row>
    <row r="6" spans="1:7" ht="15">
      <c r="A6" s="211" t="s">
        <v>317</v>
      </c>
      <c r="B6" s="210"/>
      <c r="C6" s="210"/>
      <c r="D6" s="210"/>
      <c r="E6" s="210"/>
      <c r="F6" s="210"/>
      <c r="G6" s="210"/>
    </row>
    <row r="7" spans="1:7" ht="39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406</v>
      </c>
      <c r="B8" s="7">
        <v>800</v>
      </c>
      <c r="C8" s="7">
        <v>527</v>
      </c>
      <c r="D8" s="7">
        <v>544</v>
      </c>
      <c r="E8" s="8"/>
      <c r="F8" s="8"/>
      <c r="G8" s="3"/>
    </row>
    <row r="9" spans="1:7" ht="15">
      <c r="A9" s="9" t="s">
        <v>407</v>
      </c>
      <c r="B9" s="10"/>
      <c r="C9" s="10"/>
      <c r="D9" s="10"/>
      <c r="E9" s="8"/>
      <c r="F9" s="8"/>
      <c r="G9" s="3"/>
    </row>
    <row r="10" spans="1:7" ht="15">
      <c r="A10" s="9" t="s">
        <v>408</v>
      </c>
      <c r="B10" s="10"/>
      <c r="C10" s="10"/>
      <c r="D10" s="10"/>
      <c r="E10" s="8"/>
      <c r="F10" s="8"/>
      <c r="G10" s="3"/>
    </row>
    <row r="11" spans="1:7" ht="30">
      <c r="A11" s="9" t="s">
        <v>409</v>
      </c>
      <c r="B11" s="10"/>
      <c r="C11" s="10"/>
      <c r="D11" s="10"/>
      <c r="E11" s="8"/>
      <c r="F11" s="8"/>
      <c r="G11" s="3"/>
    </row>
    <row r="12" spans="1:7" ht="15">
      <c r="A12" s="9" t="s">
        <v>410</v>
      </c>
      <c r="B12" s="10">
        <v>7200</v>
      </c>
      <c r="C12" s="10">
        <v>3449</v>
      </c>
      <c r="D12" s="10">
        <v>3449</v>
      </c>
      <c r="E12" s="8"/>
      <c r="F12" s="8"/>
      <c r="G12" s="3"/>
    </row>
    <row r="13" spans="1:7" ht="15">
      <c r="A13" s="6" t="s">
        <v>411</v>
      </c>
      <c r="B13" s="7">
        <v>7200</v>
      </c>
      <c r="C13" s="7">
        <v>3449</v>
      </c>
      <c r="D13" s="7">
        <v>3449</v>
      </c>
      <c r="E13" s="8"/>
      <c r="F13" s="8"/>
      <c r="G13" s="3"/>
    </row>
    <row r="14" spans="1:7" ht="30">
      <c r="A14" s="9" t="s">
        <v>416</v>
      </c>
      <c r="B14" s="10"/>
      <c r="C14" s="10"/>
      <c r="D14" s="10"/>
      <c r="E14" s="8"/>
      <c r="F14" s="8"/>
      <c r="G14" s="3"/>
    </row>
    <row r="15" spans="1:7" ht="15">
      <c r="A15" s="9" t="s">
        <v>417</v>
      </c>
      <c r="B15" s="10"/>
      <c r="C15" s="10"/>
      <c r="D15" s="10"/>
      <c r="E15" s="8"/>
      <c r="F15" s="8"/>
      <c r="G15" s="3"/>
    </row>
    <row r="16" spans="1:7" ht="15">
      <c r="A16" s="6" t="s">
        <v>418</v>
      </c>
      <c r="B16" s="7"/>
      <c r="C16" s="7"/>
      <c r="D16" s="7"/>
      <c r="E16" s="8"/>
      <c r="F16" s="8"/>
      <c r="G16" s="3"/>
    </row>
    <row r="17" spans="1:7" ht="15">
      <c r="A17" s="6" t="s">
        <v>419</v>
      </c>
      <c r="B17" s="7"/>
      <c r="C17" s="7">
        <v>55</v>
      </c>
      <c r="D17" s="7">
        <v>55</v>
      </c>
      <c r="E17" s="8"/>
      <c r="F17" s="8"/>
      <c r="G17" s="3"/>
    </row>
    <row r="18" spans="1:7" ht="15">
      <c r="A18" s="11" t="s">
        <v>420</v>
      </c>
      <c r="B18" s="12">
        <v>8000</v>
      </c>
      <c r="C18" s="12">
        <v>4031</v>
      </c>
      <c r="D18" s="12">
        <v>4048</v>
      </c>
      <c r="E18" s="13"/>
      <c r="F18" s="13"/>
      <c r="G18" s="4"/>
    </row>
    <row r="19" spans="1:7" ht="15">
      <c r="A19" s="9" t="s">
        <v>421</v>
      </c>
      <c r="B19" s="10"/>
      <c r="C19" s="10"/>
      <c r="D19" s="10"/>
      <c r="E19" s="8"/>
      <c r="F19" s="8"/>
      <c r="G19" s="3"/>
    </row>
    <row r="20" spans="1:7" ht="15">
      <c r="A20" s="9" t="s">
        <v>422</v>
      </c>
      <c r="B20" s="10"/>
      <c r="C20" s="10"/>
      <c r="D20" s="10"/>
      <c r="E20" s="8"/>
      <c r="F20" s="8"/>
      <c r="G20" s="3"/>
    </row>
    <row r="21" spans="1:7" ht="15">
      <c r="A21" s="9" t="s">
        <v>423</v>
      </c>
      <c r="B21" s="10"/>
      <c r="C21" s="10"/>
      <c r="D21" s="10"/>
      <c r="E21" s="8"/>
      <c r="F21" s="8"/>
      <c r="G21" s="3"/>
    </row>
    <row r="22" spans="1:7" ht="15">
      <c r="A22" s="9" t="s">
        <v>424</v>
      </c>
      <c r="B22" s="10"/>
      <c r="C22" s="10"/>
      <c r="D22" s="10"/>
      <c r="E22" s="8"/>
      <c r="F22" s="8"/>
      <c r="G22" s="3"/>
    </row>
    <row r="23" spans="1:7" ht="15">
      <c r="A23" s="6" t="s">
        <v>425</v>
      </c>
      <c r="B23" s="7"/>
      <c r="C23" s="7"/>
      <c r="D23" s="7"/>
      <c r="E23" s="8"/>
      <c r="F23" s="8"/>
      <c r="G23" s="3"/>
    </row>
    <row r="24" spans="1:7" ht="15">
      <c r="A24" s="9" t="s">
        <v>426</v>
      </c>
      <c r="B24" s="10"/>
      <c r="C24" s="10"/>
      <c r="D24" s="10"/>
      <c r="E24" s="8"/>
      <c r="F24" s="8"/>
      <c r="G24" s="3"/>
    </row>
    <row r="25" spans="1:7" ht="30">
      <c r="A25" s="9" t="s">
        <v>427</v>
      </c>
      <c r="B25" s="10"/>
      <c r="C25" s="10"/>
      <c r="D25" s="10"/>
      <c r="E25" s="8"/>
      <c r="F25" s="8"/>
      <c r="G25" s="3"/>
    </row>
    <row r="26" spans="1:7" ht="15">
      <c r="A26" s="9" t="s">
        <v>428</v>
      </c>
      <c r="B26" s="10"/>
      <c r="C26" s="10"/>
      <c r="D26" s="10"/>
      <c r="E26" s="8"/>
      <c r="F26" s="8"/>
      <c r="G26" s="3"/>
    </row>
    <row r="27" spans="1:7" ht="15">
      <c r="A27" s="6" t="s">
        <v>429</v>
      </c>
      <c r="B27" s="7"/>
      <c r="C27" s="7"/>
      <c r="D27" s="7"/>
      <c r="E27" s="8"/>
      <c r="F27" s="8"/>
      <c r="G27" s="3"/>
    </row>
    <row r="28" spans="1:7" ht="30">
      <c r="A28" s="9" t="s">
        <v>430</v>
      </c>
      <c r="B28" s="10"/>
      <c r="C28" s="10"/>
      <c r="D28" s="10"/>
      <c r="E28" s="8"/>
      <c r="F28" s="8"/>
      <c r="G28" s="3"/>
    </row>
    <row r="29" spans="1:7" ht="15">
      <c r="A29" s="9" t="s">
        <v>431</v>
      </c>
      <c r="B29" s="10"/>
      <c r="C29" s="10"/>
      <c r="D29" s="10"/>
      <c r="E29" s="8"/>
      <c r="F29" s="8"/>
      <c r="G29" s="3"/>
    </row>
    <row r="30" spans="1:7" ht="15">
      <c r="A30" s="6" t="s">
        <v>432</v>
      </c>
      <c r="B30" s="7"/>
      <c r="C30" s="7"/>
      <c r="D30" s="7"/>
      <c r="E30" s="8"/>
      <c r="F30" s="8"/>
      <c r="G30" s="3"/>
    </row>
    <row r="31" spans="1:7" ht="15">
      <c r="A31" s="11" t="s">
        <v>433</v>
      </c>
      <c r="B31" s="12"/>
      <c r="C31" s="12"/>
      <c r="D31" s="12"/>
      <c r="E31" s="13"/>
      <c r="F31" s="13"/>
      <c r="G31" s="4"/>
    </row>
    <row r="32" spans="1:7" ht="15">
      <c r="A32" s="147" t="s">
        <v>434</v>
      </c>
      <c r="B32" s="148">
        <v>8000</v>
      </c>
      <c r="C32" s="148">
        <v>4031</v>
      </c>
      <c r="D32" s="148">
        <v>4048</v>
      </c>
      <c r="E32" s="149"/>
      <c r="F32" s="149"/>
      <c r="G32" s="150"/>
    </row>
    <row r="33" spans="1:7" ht="15">
      <c r="A33" s="9" t="s">
        <v>442</v>
      </c>
      <c r="B33" s="10">
        <v>2280</v>
      </c>
      <c r="C33" s="10">
        <v>2280</v>
      </c>
      <c r="D33" s="10"/>
      <c r="E33" s="8"/>
      <c r="F33" s="8"/>
      <c r="G33" s="3"/>
    </row>
    <row r="34" spans="1:7" ht="15">
      <c r="A34" s="9" t="s">
        <v>443</v>
      </c>
      <c r="B34" s="10"/>
      <c r="C34" s="10"/>
      <c r="D34" s="10"/>
      <c r="E34" s="8"/>
      <c r="F34" s="8"/>
      <c r="G34" s="3"/>
    </row>
    <row r="35" spans="1:7" ht="15">
      <c r="A35" s="9" t="s">
        <v>444</v>
      </c>
      <c r="B35" s="10"/>
      <c r="C35" s="10"/>
      <c r="D35" s="10"/>
      <c r="E35" s="8"/>
      <c r="F35" s="8"/>
      <c r="G35" s="3"/>
    </row>
    <row r="36" spans="1:7" ht="15">
      <c r="A36" s="9" t="s">
        <v>445</v>
      </c>
      <c r="B36" s="10">
        <v>18640</v>
      </c>
      <c r="C36" s="10">
        <v>21505</v>
      </c>
      <c r="D36" s="10">
        <v>21505</v>
      </c>
      <c r="E36" s="8"/>
      <c r="F36" s="8"/>
      <c r="G36" s="3"/>
    </row>
    <row r="37" spans="1:7" ht="15">
      <c r="A37" s="9" t="s">
        <v>446</v>
      </c>
      <c r="B37" s="10"/>
      <c r="C37" s="10"/>
      <c r="D37" s="10"/>
      <c r="E37" s="8"/>
      <c r="F37" s="8"/>
      <c r="G37" s="3"/>
    </row>
    <row r="38" spans="1:7" ht="15">
      <c r="A38" s="151" t="s">
        <v>447</v>
      </c>
      <c r="B38" s="152">
        <v>18640</v>
      </c>
      <c r="C38" s="152">
        <v>21505</v>
      </c>
      <c r="D38" s="152">
        <v>21505</v>
      </c>
      <c r="E38" s="153"/>
      <c r="F38" s="153"/>
      <c r="G38" s="154"/>
    </row>
    <row r="39" spans="1:7" ht="15">
      <c r="A39" s="151" t="s">
        <v>448</v>
      </c>
      <c r="B39" s="152"/>
      <c r="C39" s="152"/>
      <c r="D39" s="152"/>
      <c r="E39" s="153"/>
      <c r="F39" s="153"/>
      <c r="G39" s="154"/>
    </row>
    <row r="40" spans="1:7" ht="23.25" customHeight="1">
      <c r="A40" s="155" t="s">
        <v>450</v>
      </c>
      <c r="B40" s="156">
        <v>28920</v>
      </c>
      <c r="C40" s="156">
        <v>27816</v>
      </c>
      <c r="D40" s="156">
        <v>25553</v>
      </c>
      <c r="E40" s="157"/>
      <c r="F40" s="157"/>
      <c r="G40" s="158"/>
    </row>
    <row r="41" spans="1:7" ht="21.75" customHeight="1">
      <c r="A41" s="159" t="s">
        <v>435</v>
      </c>
      <c r="B41" s="160">
        <v>20920</v>
      </c>
      <c r="C41" s="160">
        <v>23249</v>
      </c>
      <c r="D41" s="160">
        <v>23229</v>
      </c>
      <c r="E41" s="161"/>
      <c r="F41" s="161"/>
      <c r="G41" s="162"/>
    </row>
    <row r="42" spans="1:7" ht="23.25" customHeight="1">
      <c r="A42" s="159" t="s">
        <v>436</v>
      </c>
      <c r="B42" s="160"/>
      <c r="C42" s="160">
        <v>536</v>
      </c>
      <c r="D42" s="160">
        <v>536</v>
      </c>
      <c r="E42" s="161"/>
      <c r="F42" s="161"/>
      <c r="G42" s="162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1" sqref="A1:G1"/>
    </sheetView>
  </sheetViews>
  <sheetFormatPr defaultColWidth="9.140625" defaultRowHeight="15"/>
  <cols>
    <col min="1" max="1" width="91.421875" style="0" customWidth="1"/>
    <col min="2" max="2" width="11.7109375" style="0" customWidth="1"/>
    <col min="3" max="3" width="12.421875" style="0" customWidth="1"/>
    <col min="4" max="4" width="12.28125" style="0" customWidth="1"/>
    <col min="5" max="6" width="15.8515625" style="0" customWidth="1"/>
    <col min="7" max="7" width="16.140625" style="0" customWidth="1"/>
  </cols>
  <sheetData>
    <row r="1" spans="1:7" ht="15">
      <c r="A1" s="578" t="s">
        <v>91</v>
      </c>
      <c r="B1" s="578"/>
      <c r="C1" s="578"/>
      <c r="D1" s="578"/>
      <c r="E1" s="578"/>
      <c r="F1" s="578"/>
      <c r="G1" s="578"/>
    </row>
    <row r="2" spans="1:7" ht="15">
      <c r="A2" s="210"/>
      <c r="B2" s="210"/>
      <c r="C2" s="210"/>
      <c r="D2" s="210"/>
      <c r="E2" s="210"/>
      <c r="F2" s="210"/>
      <c r="G2" s="210"/>
    </row>
    <row r="3" spans="1:7" ht="15">
      <c r="A3" s="576" t="s">
        <v>366</v>
      </c>
      <c r="B3" s="577"/>
      <c r="C3" s="577"/>
      <c r="D3" s="577"/>
      <c r="E3" s="577"/>
      <c r="F3" s="577"/>
      <c r="G3" s="577"/>
    </row>
    <row r="4" spans="1:7" ht="24" customHeight="1">
      <c r="A4" s="576" t="s">
        <v>457</v>
      </c>
      <c r="B4" s="577"/>
      <c r="C4" s="577"/>
      <c r="D4" s="577"/>
      <c r="E4" s="577"/>
      <c r="F4" s="577"/>
      <c r="G4" s="577"/>
    </row>
    <row r="5" spans="1:7" ht="18">
      <c r="A5" s="22"/>
      <c r="B5" s="210"/>
      <c r="C5" s="210"/>
      <c r="D5" s="210"/>
      <c r="E5" s="210"/>
      <c r="F5" s="210"/>
      <c r="G5" s="210"/>
    </row>
    <row r="6" spans="1:7" ht="15">
      <c r="A6" s="211" t="s">
        <v>318</v>
      </c>
      <c r="B6" s="210"/>
      <c r="C6" s="210"/>
      <c r="D6" s="210"/>
      <c r="E6" s="210"/>
      <c r="F6" s="210"/>
      <c r="G6" s="210"/>
    </row>
    <row r="7" spans="1:7" ht="39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406</v>
      </c>
      <c r="B8" s="7">
        <v>7500</v>
      </c>
      <c r="C8" s="7">
        <v>7085</v>
      </c>
      <c r="D8" s="7">
        <v>7086</v>
      </c>
      <c r="E8" s="8"/>
      <c r="F8" s="8"/>
      <c r="G8" s="3"/>
    </row>
    <row r="9" spans="1:7" ht="15">
      <c r="A9" s="9" t="s">
        <v>407</v>
      </c>
      <c r="B9" s="10"/>
      <c r="C9" s="10"/>
      <c r="D9" s="10"/>
      <c r="E9" s="8"/>
      <c r="F9" s="8"/>
      <c r="G9" s="3"/>
    </row>
    <row r="10" spans="1:7" ht="15">
      <c r="A10" s="9" t="s">
        <v>408</v>
      </c>
      <c r="B10" s="10"/>
      <c r="C10" s="10"/>
      <c r="D10" s="10"/>
      <c r="E10" s="8"/>
      <c r="F10" s="8"/>
      <c r="G10" s="3"/>
    </row>
    <row r="11" spans="1:7" ht="30">
      <c r="A11" s="9" t="s">
        <v>409</v>
      </c>
      <c r="B11" s="10"/>
      <c r="C11" s="10"/>
      <c r="D11" s="10"/>
      <c r="E11" s="8"/>
      <c r="F11" s="8"/>
      <c r="G11" s="3"/>
    </row>
    <row r="12" spans="1:7" ht="15">
      <c r="A12" s="9" t="s">
        <v>410</v>
      </c>
      <c r="B12" s="10"/>
      <c r="C12" s="10">
        <v>1045</v>
      </c>
      <c r="D12" s="10">
        <v>1491</v>
      </c>
      <c r="E12" s="8"/>
      <c r="F12" s="8"/>
      <c r="G12" s="3"/>
    </row>
    <row r="13" spans="1:7" ht="15">
      <c r="A13" s="6" t="s">
        <v>411</v>
      </c>
      <c r="B13" s="7"/>
      <c r="C13" s="7">
        <v>1045</v>
      </c>
      <c r="D13" s="7">
        <v>1491</v>
      </c>
      <c r="E13" s="8"/>
      <c r="F13" s="8"/>
      <c r="G13" s="3"/>
    </row>
    <row r="14" spans="1:7" ht="30">
      <c r="A14" s="9" t="s">
        <v>416</v>
      </c>
      <c r="B14" s="10"/>
      <c r="C14" s="10"/>
      <c r="D14" s="10"/>
      <c r="E14" s="8"/>
      <c r="F14" s="8"/>
      <c r="G14" s="3"/>
    </row>
    <row r="15" spans="1:7" ht="15">
      <c r="A15" s="9" t="s">
        <v>417</v>
      </c>
      <c r="B15" s="10"/>
      <c r="C15" s="10"/>
      <c r="D15" s="10">
        <v>26</v>
      </c>
      <c r="E15" s="8"/>
      <c r="F15" s="8"/>
      <c r="G15" s="3"/>
    </row>
    <row r="16" spans="1:7" ht="15">
      <c r="A16" s="6" t="s">
        <v>418</v>
      </c>
      <c r="B16" s="7"/>
      <c r="C16" s="7"/>
      <c r="D16" s="7">
        <v>26</v>
      </c>
      <c r="E16" s="8"/>
      <c r="F16" s="8"/>
      <c r="G16" s="3"/>
    </row>
    <row r="17" spans="1:7" ht="15">
      <c r="A17" s="6" t="s">
        <v>419</v>
      </c>
      <c r="B17" s="7"/>
      <c r="C17" s="7"/>
      <c r="D17" s="7"/>
      <c r="E17" s="8"/>
      <c r="F17" s="8"/>
      <c r="G17" s="3"/>
    </row>
    <row r="18" spans="1:7" ht="15">
      <c r="A18" s="11" t="s">
        <v>420</v>
      </c>
      <c r="B18" s="12">
        <v>7500</v>
      </c>
      <c r="C18" s="12">
        <v>8130</v>
      </c>
      <c r="D18" s="12">
        <v>8603</v>
      </c>
      <c r="E18" s="13"/>
      <c r="F18" s="13"/>
      <c r="G18" s="4"/>
    </row>
    <row r="19" spans="1:7" ht="15">
      <c r="A19" s="9" t="s">
        <v>421</v>
      </c>
      <c r="B19" s="10"/>
      <c r="C19" s="10"/>
      <c r="D19" s="10"/>
      <c r="E19" s="8"/>
      <c r="F19" s="8"/>
      <c r="G19" s="3"/>
    </row>
    <row r="20" spans="1:7" ht="15">
      <c r="A20" s="9" t="s">
        <v>422</v>
      </c>
      <c r="B20" s="10"/>
      <c r="C20" s="10"/>
      <c r="D20" s="10"/>
      <c r="E20" s="8"/>
      <c r="F20" s="8"/>
      <c r="G20" s="3"/>
    </row>
    <row r="21" spans="1:7" ht="15">
      <c r="A21" s="9" t="s">
        <v>423</v>
      </c>
      <c r="B21" s="10"/>
      <c r="C21" s="10"/>
      <c r="D21" s="10"/>
      <c r="E21" s="8"/>
      <c r="F21" s="8"/>
      <c r="G21" s="3"/>
    </row>
    <row r="22" spans="1:7" ht="15">
      <c r="A22" s="9" t="s">
        <v>424</v>
      </c>
      <c r="B22" s="10"/>
      <c r="C22" s="10"/>
      <c r="D22" s="10"/>
      <c r="E22" s="8"/>
      <c r="F22" s="8"/>
      <c r="G22" s="3"/>
    </row>
    <row r="23" spans="1:7" ht="15">
      <c r="A23" s="6" t="s">
        <v>425</v>
      </c>
      <c r="B23" s="7"/>
      <c r="C23" s="7"/>
      <c r="D23" s="7"/>
      <c r="E23" s="8"/>
      <c r="F23" s="8"/>
      <c r="G23" s="3"/>
    </row>
    <row r="24" spans="1:7" ht="15">
      <c r="A24" s="9" t="s">
        <v>426</v>
      </c>
      <c r="B24" s="10"/>
      <c r="C24" s="10"/>
      <c r="D24" s="10"/>
      <c r="E24" s="8"/>
      <c r="F24" s="8"/>
      <c r="G24" s="3"/>
    </row>
    <row r="25" spans="1:7" ht="30">
      <c r="A25" s="9" t="s">
        <v>427</v>
      </c>
      <c r="B25" s="10"/>
      <c r="C25" s="10"/>
      <c r="D25" s="10"/>
      <c r="E25" s="8"/>
      <c r="F25" s="8"/>
      <c r="G25" s="3"/>
    </row>
    <row r="26" spans="1:7" ht="15">
      <c r="A26" s="9" t="s">
        <v>428</v>
      </c>
      <c r="B26" s="10"/>
      <c r="C26" s="10"/>
      <c r="D26" s="10"/>
      <c r="E26" s="8"/>
      <c r="F26" s="8"/>
      <c r="G26" s="3"/>
    </row>
    <row r="27" spans="1:7" ht="15">
      <c r="A27" s="6" t="s">
        <v>429</v>
      </c>
      <c r="B27" s="7"/>
      <c r="C27" s="7"/>
      <c r="D27" s="7"/>
      <c r="E27" s="8"/>
      <c r="F27" s="8"/>
      <c r="G27" s="3"/>
    </row>
    <row r="28" spans="1:7" ht="30">
      <c r="A28" s="9" t="s">
        <v>430</v>
      </c>
      <c r="B28" s="10"/>
      <c r="C28" s="10"/>
      <c r="D28" s="10"/>
      <c r="E28" s="8"/>
      <c r="F28" s="8"/>
      <c r="G28" s="3"/>
    </row>
    <row r="29" spans="1:7" ht="15">
      <c r="A29" s="9" t="s">
        <v>431</v>
      </c>
      <c r="B29" s="10"/>
      <c r="C29" s="10"/>
      <c r="D29" s="10"/>
      <c r="E29" s="8"/>
      <c r="F29" s="8"/>
      <c r="G29" s="3"/>
    </row>
    <row r="30" spans="1:7" ht="15">
      <c r="A30" s="6" t="s">
        <v>432</v>
      </c>
      <c r="B30" s="7"/>
      <c r="C30" s="7"/>
      <c r="D30" s="7"/>
      <c r="E30" s="8"/>
      <c r="F30" s="8"/>
      <c r="G30" s="3"/>
    </row>
    <row r="31" spans="1:7" ht="15">
      <c r="A31" s="11" t="s">
        <v>433</v>
      </c>
      <c r="B31" s="12"/>
      <c r="C31" s="12"/>
      <c r="D31" s="12"/>
      <c r="E31" s="13"/>
      <c r="F31" s="13"/>
      <c r="G31" s="4"/>
    </row>
    <row r="32" spans="1:7" ht="15">
      <c r="A32" s="147" t="s">
        <v>434</v>
      </c>
      <c r="B32" s="148">
        <v>7500</v>
      </c>
      <c r="C32" s="148">
        <v>8130</v>
      </c>
      <c r="D32" s="148">
        <v>8603</v>
      </c>
      <c r="E32" s="149"/>
      <c r="F32" s="149"/>
      <c r="G32" s="150"/>
    </row>
    <row r="33" spans="1:7" ht="15">
      <c r="A33" s="9" t="s">
        <v>442</v>
      </c>
      <c r="B33" s="10"/>
      <c r="C33" s="10"/>
      <c r="D33" s="10"/>
      <c r="E33" s="8"/>
      <c r="F33" s="8"/>
      <c r="G33" s="3"/>
    </row>
    <row r="34" spans="1:7" ht="15">
      <c r="A34" s="9" t="s">
        <v>443</v>
      </c>
      <c r="B34" s="10"/>
      <c r="C34" s="10"/>
      <c r="D34" s="10"/>
      <c r="E34" s="8"/>
      <c r="F34" s="8"/>
      <c r="G34" s="3"/>
    </row>
    <row r="35" spans="1:7" ht="15">
      <c r="A35" s="9" t="s">
        <v>444</v>
      </c>
      <c r="B35" s="10"/>
      <c r="C35" s="10"/>
      <c r="D35" s="10"/>
      <c r="E35" s="8"/>
      <c r="F35" s="8"/>
      <c r="G35" s="3"/>
    </row>
    <row r="36" spans="1:7" ht="15">
      <c r="A36" s="9" t="s">
        <v>445</v>
      </c>
      <c r="B36" s="10">
        <v>27335</v>
      </c>
      <c r="C36" s="10">
        <v>28478</v>
      </c>
      <c r="D36" s="10">
        <v>27940</v>
      </c>
      <c r="E36" s="8"/>
      <c r="F36" s="8"/>
      <c r="G36" s="3"/>
    </row>
    <row r="37" spans="1:7" ht="15">
      <c r="A37" s="9" t="s">
        <v>446</v>
      </c>
      <c r="B37" s="10"/>
      <c r="C37" s="10"/>
      <c r="D37" s="10"/>
      <c r="E37" s="8"/>
      <c r="F37" s="8"/>
      <c r="G37" s="3"/>
    </row>
    <row r="38" spans="1:7" ht="15">
      <c r="A38" s="151" t="s">
        <v>447</v>
      </c>
      <c r="B38" s="152">
        <f>SUM(B36:B37)</f>
        <v>27335</v>
      </c>
      <c r="C38" s="152">
        <f>SUM(C36:C37)</f>
        <v>28478</v>
      </c>
      <c r="D38" s="152">
        <f>SUM(D36:D37)</f>
        <v>27940</v>
      </c>
      <c r="E38" s="153"/>
      <c r="F38" s="153"/>
      <c r="G38" s="154"/>
    </row>
    <row r="39" spans="1:7" ht="15">
      <c r="A39" s="151" t="s">
        <v>448</v>
      </c>
      <c r="B39" s="152"/>
      <c r="C39" s="152"/>
      <c r="D39" s="152"/>
      <c r="E39" s="153"/>
      <c r="F39" s="153"/>
      <c r="G39" s="154"/>
    </row>
    <row r="40" spans="1:7" ht="23.25" customHeight="1">
      <c r="A40" s="155" t="s">
        <v>450</v>
      </c>
      <c r="B40" s="156">
        <v>34835</v>
      </c>
      <c r="C40" s="156">
        <v>36608</v>
      </c>
      <c r="D40" s="156">
        <v>36543</v>
      </c>
      <c r="E40" s="157"/>
      <c r="F40" s="157"/>
      <c r="G40" s="158"/>
    </row>
    <row r="41" spans="1:7" ht="21.75" customHeight="1">
      <c r="A41" s="159" t="s">
        <v>435</v>
      </c>
      <c r="B41" s="160">
        <v>27335</v>
      </c>
      <c r="C41" s="160">
        <v>27335</v>
      </c>
      <c r="D41" s="160">
        <v>26687</v>
      </c>
      <c r="E41" s="161"/>
      <c r="F41" s="161"/>
      <c r="G41" s="162"/>
    </row>
    <row r="42" spans="1:7" ht="23.25" customHeight="1">
      <c r="A42" s="159" t="s">
        <v>436</v>
      </c>
      <c r="B42" s="160"/>
      <c r="C42" s="160">
        <v>1143</v>
      </c>
      <c r="D42" s="160">
        <v>1143</v>
      </c>
      <c r="E42" s="161"/>
      <c r="F42" s="161"/>
      <c r="G42" s="162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7">
      <selection activeCell="B22" sqref="B22"/>
    </sheetView>
  </sheetViews>
  <sheetFormatPr defaultColWidth="9.140625" defaultRowHeight="15"/>
  <cols>
    <col min="1" max="1" width="83.28125" style="0" customWidth="1"/>
    <col min="2" max="2" width="14.421875" style="0" customWidth="1"/>
    <col min="3" max="3" width="14.7109375" style="0" customWidth="1"/>
    <col min="4" max="4" width="12.28125" style="0" customWidth="1"/>
  </cols>
  <sheetData>
    <row r="1" spans="1:7" ht="15">
      <c r="A1" s="579" t="s">
        <v>92</v>
      </c>
      <c r="B1" s="579"/>
      <c r="C1" s="579"/>
      <c r="D1" s="579"/>
      <c r="E1" s="24"/>
      <c r="F1" s="24"/>
      <c r="G1" s="24"/>
    </row>
    <row r="2" spans="1:7" ht="15">
      <c r="A2" s="1"/>
      <c r="B2" s="1"/>
      <c r="C2" s="1"/>
      <c r="D2" s="1"/>
      <c r="E2" s="1"/>
      <c r="F2" s="1"/>
      <c r="G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7" ht="25.5" customHeight="1">
      <c r="A4" s="576" t="s">
        <v>19</v>
      </c>
      <c r="B4" s="577"/>
      <c r="C4" s="577"/>
      <c r="D4" s="577"/>
      <c r="E4" s="1"/>
      <c r="F4" s="1"/>
      <c r="G4" s="1"/>
    </row>
    <row r="5" spans="1:7" ht="25.5" customHeight="1">
      <c r="A5" s="29"/>
      <c r="B5" s="30"/>
      <c r="C5" s="30"/>
      <c r="D5" s="30"/>
      <c r="E5" s="1"/>
      <c r="F5" s="1"/>
      <c r="G5" s="1"/>
    </row>
    <row r="6" ht="15">
      <c r="A6" s="32" t="s">
        <v>456</v>
      </c>
    </row>
    <row r="7" spans="1:4" ht="25.5" customHeight="1">
      <c r="A7" s="2" t="s">
        <v>402</v>
      </c>
      <c r="B7" s="105" t="s">
        <v>403</v>
      </c>
      <c r="C7" s="105" t="s">
        <v>404</v>
      </c>
      <c r="D7" s="105" t="s">
        <v>405</v>
      </c>
    </row>
    <row r="8" spans="1:4" ht="15">
      <c r="A8" s="106" t="s">
        <v>458</v>
      </c>
      <c r="B8" s="107">
        <v>100156</v>
      </c>
      <c r="C8" s="107">
        <v>94459</v>
      </c>
      <c r="D8" s="107">
        <v>94459</v>
      </c>
    </row>
    <row r="9" spans="1:4" ht="15">
      <c r="A9" s="106" t="s">
        <v>459</v>
      </c>
      <c r="B9" s="107"/>
      <c r="C9" s="107"/>
      <c r="D9" s="107"/>
    </row>
    <row r="10" spans="1:4" ht="30">
      <c r="A10" s="106" t="s">
        <v>460</v>
      </c>
      <c r="B10" s="107">
        <v>48784</v>
      </c>
      <c r="C10" s="107">
        <v>50572</v>
      </c>
      <c r="D10" s="107">
        <v>50572</v>
      </c>
    </row>
    <row r="11" spans="1:4" ht="15">
      <c r="A11" s="106" t="s">
        <v>461</v>
      </c>
      <c r="B11" s="107">
        <v>7992</v>
      </c>
      <c r="C11" s="107">
        <v>7866</v>
      </c>
      <c r="D11" s="107">
        <v>7866</v>
      </c>
    </row>
    <row r="12" spans="1:4" ht="15">
      <c r="A12" s="106" t="s">
        <v>462</v>
      </c>
      <c r="B12" s="107">
        <v>19890</v>
      </c>
      <c r="C12" s="107">
        <v>19890</v>
      </c>
      <c r="D12" s="107">
        <v>19890</v>
      </c>
    </row>
    <row r="13" spans="1:4" ht="30">
      <c r="A13" s="106" t="s">
        <v>463</v>
      </c>
      <c r="B13" s="107"/>
      <c r="C13" s="107"/>
      <c r="D13" s="107"/>
    </row>
    <row r="14" spans="1:4" ht="15">
      <c r="A14" s="106" t="s">
        <v>464</v>
      </c>
      <c r="B14" s="107"/>
      <c r="C14" s="107">
        <v>25406</v>
      </c>
      <c r="D14" s="107">
        <v>25406</v>
      </c>
    </row>
    <row r="15" spans="1:4" ht="15">
      <c r="A15" s="106" t="s">
        <v>465</v>
      </c>
      <c r="B15" s="107">
        <v>14336</v>
      </c>
      <c r="C15" s="107">
        <v>14336</v>
      </c>
      <c r="D15" s="107">
        <v>14336</v>
      </c>
    </row>
    <row r="16" spans="1:4" ht="15">
      <c r="A16" s="106" t="s">
        <v>466</v>
      </c>
      <c r="B16" s="107"/>
      <c r="C16" s="107">
        <v>40998</v>
      </c>
      <c r="D16" s="107">
        <v>40998</v>
      </c>
    </row>
    <row r="17" spans="1:4" ht="45">
      <c r="A17" s="106" t="s">
        <v>467</v>
      </c>
      <c r="B17" s="107"/>
      <c r="C17" s="107"/>
      <c r="D17" s="107"/>
    </row>
    <row r="18" spans="1:4" ht="15">
      <c r="A18" s="106" t="s">
        <v>468</v>
      </c>
      <c r="B18" s="107">
        <v>11710</v>
      </c>
      <c r="C18" s="107">
        <v>11710</v>
      </c>
      <c r="D18" s="107">
        <v>11710</v>
      </c>
    </row>
    <row r="19" spans="1:4" ht="30">
      <c r="A19" s="106" t="s">
        <v>469</v>
      </c>
      <c r="B19" s="107"/>
      <c r="C19" s="107"/>
      <c r="D19" s="107"/>
    </row>
    <row r="20" spans="1:4" ht="15">
      <c r="A20" s="106" t="s">
        <v>470</v>
      </c>
      <c r="B20" s="107">
        <v>542</v>
      </c>
      <c r="C20" s="107">
        <v>3105</v>
      </c>
      <c r="D20" s="107">
        <v>3105</v>
      </c>
    </row>
    <row r="21" spans="1:4" ht="15">
      <c r="A21" s="106" t="s">
        <v>471</v>
      </c>
      <c r="B21" s="107">
        <v>23000</v>
      </c>
      <c r="C21" s="107">
        <v>23280</v>
      </c>
      <c r="D21" s="107">
        <v>23280</v>
      </c>
    </row>
    <row r="22" spans="1:4" ht="15">
      <c r="A22" s="106" t="s">
        <v>472</v>
      </c>
      <c r="B22" s="107"/>
      <c r="C22" s="107">
        <v>10431</v>
      </c>
      <c r="D22" s="107">
        <v>10431</v>
      </c>
    </row>
    <row r="23" spans="1:4" ht="15">
      <c r="A23" s="106" t="s">
        <v>473</v>
      </c>
      <c r="B23" s="107"/>
      <c r="C23" s="107"/>
      <c r="D23" s="107"/>
    </row>
    <row r="24" spans="1:4" ht="45">
      <c r="A24" s="106" t="s">
        <v>474</v>
      </c>
      <c r="B24" s="107"/>
      <c r="C24" s="107"/>
      <c r="D24" s="107"/>
    </row>
    <row r="25" spans="1:4" ht="15">
      <c r="A25" s="106" t="s">
        <v>475</v>
      </c>
      <c r="B25" s="107"/>
      <c r="C25" s="107">
        <v>9220</v>
      </c>
      <c r="D25" s="107">
        <v>9220</v>
      </c>
    </row>
    <row r="26" spans="1:4" ht="15">
      <c r="A26" s="108" t="s">
        <v>17</v>
      </c>
      <c r="B26" s="109">
        <v>226410</v>
      </c>
      <c r="C26" s="109">
        <v>311273</v>
      </c>
      <c r="D26" s="109">
        <v>311273</v>
      </c>
    </row>
    <row r="27" spans="1:4" ht="15">
      <c r="A27" s="108" t="s">
        <v>476</v>
      </c>
      <c r="B27" s="109"/>
      <c r="C27" s="109"/>
      <c r="D27" s="109">
        <v>5291</v>
      </c>
    </row>
    <row r="28" spans="1:4" ht="15">
      <c r="A28" s="106" t="s">
        <v>497</v>
      </c>
      <c r="B28" s="107"/>
      <c r="C28" s="107">
        <v>1823</v>
      </c>
      <c r="D28" s="107">
        <v>1823</v>
      </c>
    </row>
    <row r="29" spans="1:4" ht="15">
      <c r="A29" s="106" t="s">
        <v>498</v>
      </c>
      <c r="B29" s="107"/>
      <c r="C29" s="107"/>
      <c r="D29" s="107"/>
    </row>
    <row r="30" spans="1:4" ht="15">
      <c r="A30" s="106" t="s">
        <v>499</v>
      </c>
      <c r="B30" s="107"/>
      <c r="C30" s="107"/>
      <c r="D30" s="107"/>
    </row>
    <row r="31" spans="1:5" ht="15">
      <c r="A31" s="110" t="s">
        <v>500</v>
      </c>
      <c r="B31" s="111"/>
      <c r="C31" s="111"/>
      <c r="D31" s="111"/>
      <c r="E31" s="23"/>
    </row>
    <row r="32" spans="1:5" ht="15">
      <c r="A32" s="110" t="s">
        <v>16</v>
      </c>
      <c r="B32" s="111"/>
      <c r="C32" s="111"/>
      <c r="D32" s="111"/>
      <c r="E32" s="23"/>
    </row>
    <row r="33" spans="1:5" ht="15">
      <c r="A33" s="108" t="s">
        <v>18</v>
      </c>
      <c r="B33" s="109"/>
      <c r="C33" s="109">
        <v>1823</v>
      </c>
      <c r="D33" s="109">
        <v>1823</v>
      </c>
      <c r="E33" s="23"/>
    </row>
    <row r="34" spans="1:5" ht="15">
      <c r="A34" s="23"/>
      <c r="B34" s="23"/>
      <c r="C34" s="23"/>
      <c r="D34" s="23"/>
      <c r="E34" s="23"/>
    </row>
    <row r="35" spans="1:5" ht="15">
      <c r="A35" s="23"/>
      <c r="B35" s="23"/>
      <c r="C35" s="23"/>
      <c r="D35" s="23"/>
      <c r="E35" s="23"/>
    </row>
    <row r="36" spans="1:5" ht="15">
      <c r="A36" s="23"/>
      <c r="B36" s="23"/>
      <c r="C36" s="23"/>
      <c r="D36" s="23"/>
      <c r="E36" s="23"/>
    </row>
  </sheetData>
  <sheetProtection/>
  <mergeCells count="3">
    <mergeCell ref="A1:D1"/>
    <mergeCell ref="A4:D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2.421875" style="0" customWidth="1"/>
    <col min="2" max="2" width="11.57421875" style="0" customWidth="1"/>
    <col min="3" max="3" width="14.28125" style="0" customWidth="1"/>
    <col min="4" max="4" width="12.28125" style="0" customWidth="1"/>
  </cols>
  <sheetData>
    <row r="1" spans="1:4" ht="15">
      <c r="A1" s="579" t="s">
        <v>93</v>
      </c>
      <c r="B1" s="579"/>
      <c r="C1" s="579"/>
      <c r="D1" s="579"/>
    </row>
    <row r="2" spans="1:4" ht="15">
      <c r="A2" s="1"/>
      <c r="B2" s="1"/>
      <c r="C2" s="1"/>
      <c r="D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4" ht="28.5" customHeight="1">
      <c r="A4" s="576" t="s">
        <v>131</v>
      </c>
      <c r="B4" s="577"/>
      <c r="C4" s="577"/>
      <c r="D4" s="577"/>
    </row>
    <row r="5" spans="1:4" ht="28.5" customHeight="1">
      <c r="A5" s="29"/>
      <c r="B5" s="30"/>
      <c r="C5" s="30"/>
      <c r="D5" s="30"/>
    </row>
    <row r="6" spans="1:4" ht="15">
      <c r="A6" s="32" t="s">
        <v>319</v>
      </c>
      <c r="B6" s="30"/>
      <c r="C6" s="30"/>
      <c r="D6" s="30"/>
    </row>
    <row r="7" spans="1:4" ht="26.25">
      <c r="A7" s="2" t="s">
        <v>402</v>
      </c>
      <c r="B7" s="105" t="s">
        <v>403</v>
      </c>
      <c r="C7" s="105" t="s">
        <v>404</v>
      </c>
      <c r="D7" s="105" t="s">
        <v>405</v>
      </c>
    </row>
    <row r="8" spans="1:4" ht="15">
      <c r="A8" s="112" t="s">
        <v>477</v>
      </c>
      <c r="B8" s="113"/>
      <c r="C8" s="113"/>
      <c r="D8" s="113">
        <v>80</v>
      </c>
    </row>
    <row r="9" spans="1:4" ht="30">
      <c r="A9" s="112" t="s">
        <v>478</v>
      </c>
      <c r="B9" s="113"/>
      <c r="C9" s="113"/>
      <c r="D9" s="113">
        <v>12159</v>
      </c>
    </row>
    <row r="10" spans="1:4" ht="30">
      <c r="A10" s="112" t="s">
        <v>479</v>
      </c>
      <c r="B10" s="113"/>
      <c r="C10" s="113"/>
      <c r="D10" s="113">
        <v>2138</v>
      </c>
    </row>
    <row r="11" spans="1:4" ht="15">
      <c r="A11" s="112" t="s">
        <v>480</v>
      </c>
      <c r="B11" s="113"/>
      <c r="C11" s="113"/>
      <c r="D11" s="113"/>
    </row>
    <row r="12" spans="1:4" ht="30">
      <c r="A12" s="112" t="s">
        <v>481</v>
      </c>
      <c r="B12" s="113"/>
      <c r="C12" s="113"/>
      <c r="D12" s="113">
        <v>20646</v>
      </c>
    </row>
    <row r="13" spans="1:4" ht="15">
      <c r="A13" s="112" t="s">
        <v>482</v>
      </c>
      <c r="B13" s="113"/>
      <c r="C13" s="113"/>
      <c r="D13" s="113">
        <v>54564</v>
      </c>
    </row>
    <row r="14" spans="1:4" ht="30">
      <c r="A14" s="112" t="s">
        <v>483</v>
      </c>
      <c r="B14" s="113"/>
      <c r="C14" s="113"/>
      <c r="D14" s="113">
        <v>19256</v>
      </c>
    </row>
    <row r="15" spans="1:4" ht="30">
      <c r="A15" s="112" t="s">
        <v>484</v>
      </c>
      <c r="B15" s="113"/>
      <c r="C15" s="113"/>
      <c r="D15" s="113">
        <v>3462</v>
      </c>
    </row>
    <row r="16" spans="1:4" ht="30">
      <c r="A16" s="112" t="s">
        <v>485</v>
      </c>
      <c r="B16" s="113"/>
      <c r="C16" s="113"/>
      <c r="D16" s="113"/>
    </row>
    <row r="17" spans="1:4" ht="30">
      <c r="A17" s="112" t="s">
        <v>486</v>
      </c>
      <c r="B17" s="113"/>
      <c r="C17" s="113"/>
      <c r="D17" s="113"/>
    </row>
    <row r="18" spans="1:4" ht="15">
      <c r="A18" s="165" t="s">
        <v>132</v>
      </c>
      <c r="B18" s="166">
        <v>56446</v>
      </c>
      <c r="C18" s="166">
        <v>78943</v>
      </c>
      <c r="D18" s="166">
        <v>112305</v>
      </c>
    </row>
    <row r="19" spans="1:4" ht="30">
      <c r="A19" s="114" t="s">
        <v>20</v>
      </c>
      <c r="B19" s="115"/>
      <c r="C19" s="115"/>
      <c r="D19" s="115"/>
    </row>
    <row r="20" spans="1:4" ht="30">
      <c r="A20" s="114" t="s">
        <v>21</v>
      </c>
      <c r="B20" s="115"/>
      <c r="C20" s="115"/>
      <c r="D20" s="115">
        <v>399775</v>
      </c>
    </row>
    <row r="21" spans="1:4" ht="30">
      <c r="A21" s="114" t="s">
        <v>22</v>
      </c>
      <c r="B21" s="115"/>
      <c r="C21" s="115"/>
      <c r="D21" s="115"/>
    </row>
    <row r="22" spans="1:4" ht="30">
      <c r="A22" s="114" t="s">
        <v>23</v>
      </c>
      <c r="B22" s="115"/>
      <c r="C22" s="115"/>
      <c r="D22" s="115"/>
    </row>
    <row r="23" spans="1:4" ht="30">
      <c r="A23" s="114" t="s">
        <v>24</v>
      </c>
      <c r="B23" s="115"/>
      <c r="C23" s="115"/>
      <c r="D23" s="115"/>
    </row>
    <row r="24" spans="1:4" ht="30">
      <c r="A24" s="114" t="s">
        <v>25</v>
      </c>
      <c r="B24" s="115"/>
      <c r="C24" s="115"/>
      <c r="D24" s="115"/>
    </row>
    <row r="25" spans="1:4" ht="30">
      <c r="A25" s="114" t="s">
        <v>26</v>
      </c>
      <c r="B25" s="115"/>
      <c r="C25" s="115"/>
      <c r="D25" s="115"/>
    </row>
    <row r="26" spans="1:4" ht="30">
      <c r="A26" s="114" t="s">
        <v>27</v>
      </c>
      <c r="B26" s="115"/>
      <c r="C26" s="115"/>
      <c r="D26" s="115"/>
    </row>
    <row r="27" spans="1:4" ht="30">
      <c r="A27" s="114" t="s">
        <v>28</v>
      </c>
      <c r="B27" s="115"/>
      <c r="C27" s="115"/>
      <c r="D27" s="115"/>
    </row>
    <row r="28" spans="1:4" ht="30">
      <c r="A28" s="114" t="s">
        <v>29</v>
      </c>
      <c r="B28" s="115"/>
      <c r="C28" s="115"/>
      <c r="D28" s="115"/>
    </row>
    <row r="29" spans="1:4" ht="15">
      <c r="A29" s="163" t="s">
        <v>428</v>
      </c>
      <c r="B29" s="164">
        <v>915839</v>
      </c>
      <c r="C29" s="164">
        <v>399775</v>
      </c>
      <c r="D29" s="164">
        <v>399775</v>
      </c>
    </row>
  </sheetData>
  <sheetProtection/>
  <mergeCells count="3">
    <mergeCell ref="A1:D1"/>
    <mergeCell ref="A4:D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2.57421875" style="0" customWidth="1"/>
    <col min="2" max="2" width="12.00390625" style="0" customWidth="1"/>
    <col min="3" max="3" width="14.421875" style="0" customWidth="1"/>
    <col min="4" max="4" width="13.140625" style="0" customWidth="1"/>
  </cols>
  <sheetData>
    <row r="1" spans="1:4" ht="15">
      <c r="A1" s="579" t="s">
        <v>94</v>
      </c>
      <c r="B1" s="579"/>
      <c r="C1" s="579"/>
      <c r="D1" s="579"/>
    </row>
    <row r="2" spans="1:4" ht="15">
      <c r="A2" s="1"/>
      <c r="B2" s="1"/>
      <c r="C2" s="1"/>
      <c r="D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4" ht="26.25" customHeight="1">
      <c r="A4" s="576" t="s">
        <v>130</v>
      </c>
      <c r="B4" s="577"/>
      <c r="C4" s="577"/>
      <c r="D4" s="577"/>
    </row>
    <row r="5" spans="1:4" ht="26.25" customHeight="1">
      <c r="A5" s="29"/>
      <c r="B5" s="30"/>
      <c r="C5" s="30"/>
      <c r="D5" s="30"/>
    </row>
    <row r="6" spans="1:4" ht="15">
      <c r="A6" s="32" t="s">
        <v>319</v>
      </c>
      <c r="B6" s="30"/>
      <c r="C6" s="30"/>
      <c r="D6" s="30"/>
    </row>
    <row r="7" spans="1:4" ht="26.25">
      <c r="A7" s="2" t="s">
        <v>402</v>
      </c>
      <c r="B7" s="105" t="s">
        <v>403</v>
      </c>
      <c r="C7" s="105" t="s">
        <v>404</v>
      </c>
      <c r="D7" s="105" t="s">
        <v>405</v>
      </c>
    </row>
    <row r="8" spans="1:4" ht="15">
      <c r="A8" s="116" t="s">
        <v>487</v>
      </c>
      <c r="B8" s="117"/>
      <c r="C8" s="117"/>
      <c r="D8" s="117"/>
    </row>
    <row r="9" spans="1:4" ht="30">
      <c r="A9" s="116" t="s">
        <v>488</v>
      </c>
      <c r="B9" s="117"/>
      <c r="C9" s="117"/>
      <c r="D9" s="117">
        <v>26</v>
      </c>
    </row>
    <row r="10" spans="1:4" ht="15">
      <c r="A10" s="116" t="s">
        <v>489</v>
      </c>
      <c r="B10" s="117"/>
      <c r="C10" s="117"/>
      <c r="D10" s="117">
        <v>10</v>
      </c>
    </row>
    <row r="11" spans="1:4" ht="15">
      <c r="A11" s="116" t="s">
        <v>490</v>
      </c>
      <c r="B11" s="117"/>
      <c r="C11" s="117"/>
      <c r="D11" s="117"/>
    </row>
    <row r="12" spans="1:4" ht="30">
      <c r="A12" s="116" t="s">
        <v>491</v>
      </c>
      <c r="B12" s="117"/>
      <c r="C12" s="117"/>
      <c r="D12" s="117"/>
    </row>
    <row r="13" spans="1:4" ht="30">
      <c r="A13" s="116" t="s">
        <v>492</v>
      </c>
      <c r="B13" s="117"/>
      <c r="C13" s="117"/>
      <c r="D13" s="117"/>
    </row>
    <row r="14" spans="1:4" ht="15">
      <c r="A14" s="116" t="s">
        <v>493</v>
      </c>
      <c r="B14" s="117"/>
      <c r="C14" s="117"/>
      <c r="D14" s="117"/>
    </row>
    <row r="15" spans="1:4" ht="15">
      <c r="A15" s="116" t="s">
        <v>494</v>
      </c>
      <c r="B15" s="117"/>
      <c r="C15" s="117"/>
      <c r="D15" s="117"/>
    </row>
    <row r="16" spans="1:4" ht="30">
      <c r="A16" s="116" t="s">
        <v>495</v>
      </c>
      <c r="B16" s="117"/>
      <c r="C16" s="117"/>
      <c r="D16" s="117"/>
    </row>
    <row r="17" spans="1:4" ht="15">
      <c r="A17" s="116" t="s">
        <v>496</v>
      </c>
      <c r="B17" s="117"/>
      <c r="C17" s="117"/>
      <c r="D17" s="117"/>
    </row>
    <row r="18" spans="1:4" ht="15">
      <c r="A18" s="167" t="s">
        <v>417</v>
      </c>
      <c r="B18" s="168"/>
      <c r="C18" s="168"/>
      <c r="D18" s="168">
        <v>36</v>
      </c>
    </row>
    <row r="19" spans="1:4" ht="15">
      <c r="A19" s="118" t="s">
        <v>30</v>
      </c>
      <c r="B19" s="119"/>
      <c r="C19" s="119"/>
      <c r="D19" s="119"/>
    </row>
    <row r="20" spans="1:4" ht="30">
      <c r="A20" s="118" t="s">
        <v>31</v>
      </c>
      <c r="B20" s="119"/>
      <c r="C20" s="119"/>
      <c r="D20" s="119">
        <v>25000</v>
      </c>
    </row>
    <row r="21" spans="1:4" ht="15">
      <c r="A21" s="118" t="s">
        <v>32</v>
      </c>
      <c r="B21" s="119"/>
      <c r="C21" s="119"/>
      <c r="D21" s="119">
        <v>160</v>
      </c>
    </row>
    <row r="22" spans="1:4" ht="15">
      <c r="A22" s="118" t="s">
        <v>33</v>
      </c>
      <c r="B22" s="119"/>
      <c r="C22" s="119"/>
      <c r="D22" s="119"/>
    </row>
    <row r="23" spans="1:4" ht="30">
      <c r="A23" s="118" t="s">
        <v>34</v>
      </c>
      <c r="B23" s="119"/>
      <c r="C23" s="119"/>
      <c r="D23" s="119"/>
    </row>
    <row r="24" spans="1:4" ht="30">
      <c r="A24" s="118" t="s">
        <v>35</v>
      </c>
      <c r="B24" s="119"/>
      <c r="C24" s="119"/>
      <c r="D24" s="119"/>
    </row>
    <row r="25" spans="1:4" ht="15">
      <c r="A25" s="118" t="s">
        <v>36</v>
      </c>
      <c r="B25" s="119"/>
      <c r="C25" s="119"/>
      <c r="D25" s="119"/>
    </row>
    <row r="26" spans="1:4" ht="15">
      <c r="A26" s="118" t="s">
        <v>37</v>
      </c>
      <c r="B26" s="119"/>
      <c r="C26" s="119"/>
      <c r="D26" s="119"/>
    </row>
    <row r="27" spans="1:4" ht="30">
      <c r="A27" s="118" t="s">
        <v>38</v>
      </c>
      <c r="B27" s="119"/>
      <c r="C27" s="119"/>
      <c r="D27" s="119"/>
    </row>
    <row r="28" spans="1:4" ht="15">
      <c r="A28" s="118" t="s">
        <v>39</v>
      </c>
      <c r="B28" s="119"/>
      <c r="C28" s="119"/>
      <c r="D28" s="119"/>
    </row>
    <row r="29" spans="1:4" ht="24.75" customHeight="1">
      <c r="A29" s="169" t="s">
        <v>431</v>
      </c>
      <c r="B29" s="170">
        <v>383</v>
      </c>
      <c r="C29" s="170">
        <v>25160</v>
      </c>
      <c r="D29" s="170">
        <v>25160</v>
      </c>
    </row>
  </sheetData>
  <sheetProtection/>
  <mergeCells count="3">
    <mergeCell ref="A1:D1"/>
    <mergeCell ref="A4:D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1.8515625" style="0" customWidth="1"/>
    <col min="2" max="2" width="11.7109375" style="0" customWidth="1"/>
    <col min="3" max="3" width="14.57421875" style="0" customWidth="1"/>
    <col min="4" max="4" width="12.7109375" style="0" customWidth="1"/>
  </cols>
  <sheetData>
    <row r="1" spans="1:4" ht="15">
      <c r="A1" s="579" t="s">
        <v>95</v>
      </c>
      <c r="B1" s="579"/>
      <c r="C1" s="579"/>
      <c r="D1" s="579"/>
    </row>
    <row r="2" spans="1:4" ht="15">
      <c r="A2" s="1"/>
      <c r="B2" s="1"/>
      <c r="C2" s="1"/>
      <c r="D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4" ht="24.75" customHeight="1">
      <c r="A4" s="576" t="s">
        <v>129</v>
      </c>
      <c r="B4" s="577"/>
      <c r="C4" s="577"/>
      <c r="D4" s="577"/>
    </row>
    <row r="5" spans="1:4" ht="24.75" customHeight="1">
      <c r="A5" s="29"/>
      <c r="B5" s="30"/>
      <c r="C5" s="30"/>
      <c r="D5" s="30"/>
    </row>
    <row r="6" ht="15">
      <c r="A6" s="32" t="s">
        <v>319</v>
      </c>
    </row>
    <row r="7" spans="1:4" ht="26.25">
      <c r="A7" s="2" t="s">
        <v>402</v>
      </c>
      <c r="B7" s="105" t="s">
        <v>403</v>
      </c>
      <c r="C7" s="105" t="s">
        <v>404</v>
      </c>
      <c r="D7" s="105" t="s">
        <v>405</v>
      </c>
    </row>
    <row r="8" spans="1:4" ht="30">
      <c r="A8" s="120" t="s">
        <v>40</v>
      </c>
      <c r="B8" s="121"/>
      <c r="C8" s="121"/>
      <c r="D8" s="121"/>
    </row>
    <row r="9" spans="1:4" ht="30">
      <c r="A9" s="120" t="s">
        <v>41</v>
      </c>
      <c r="B9" s="121"/>
      <c r="C9" s="121"/>
      <c r="D9" s="121"/>
    </row>
    <row r="10" spans="1:4" ht="30">
      <c r="A10" s="120" t="s">
        <v>42</v>
      </c>
      <c r="B10" s="121"/>
      <c r="C10" s="121"/>
      <c r="D10" s="121"/>
    </row>
    <row r="11" spans="1:4" ht="30">
      <c r="A11" s="120" t="s">
        <v>43</v>
      </c>
      <c r="B11" s="121"/>
      <c r="C11" s="121"/>
      <c r="D11" s="121"/>
    </row>
    <row r="12" spans="1:4" ht="30">
      <c r="A12" s="120" t="s">
        <v>44</v>
      </c>
      <c r="B12" s="121"/>
      <c r="C12" s="121"/>
      <c r="D12" s="121">
        <v>250</v>
      </c>
    </row>
    <row r="13" spans="1:4" ht="30">
      <c r="A13" s="120" t="s">
        <v>45</v>
      </c>
      <c r="B13" s="121"/>
      <c r="C13" s="121"/>
      <c r="D13" s="121">
        <v>200</v>
      </c>
    </row>
    <row r="14" spans="1:4" ht="30">
      <c r="A14" s="120" t="s">
        <v>46</v>
      </c>
      <c r="B14" s="121"/>
      <c r="C14" s="121"/>
      <c r="D14" s="121">
        <v>54862</v>
      </c>
    </row>
    <row r="15" spans="1:4" ht="30">
      <c r="A15" s="120" t="s">
        <v>47</v>
      </c>
      <c r="B15" s="121"/>
      <c r="C15" s="121"/>
      <c r="D15" s="121"/>
    </row>
    <row r="16" spans="1:4" ht="30">
      <c r="A16" s="120" t="s">
        <v>48</v>
      </c>
      <c r="B16" s="121"/>
      <c r="C16" s="121"/>
      <c r="D16" s="121"/>
    </row>
    <row r="17" spans="1:4" ht="15">
      <c r="A17" s="171" t="s">
        <v>399</v>
      </c>
      <c r="B17" s="172">
        <v>86340</v>
      </c>
      <c r="C17" s="172">
        <v>55408</v>
      </c>
      <c r="D17" s="172">
        <v>55312</v>
      </c>
    </row>
    <row r="18" spans="1:4" ht="30">
      <c r="A18" s="122" t="s">
        <v>49</v>
      </c>
      <c r="B18" s="123"/>
      <c r="C18" s="123"/>
      <c r="D18" s="123"/>
    </row>
    <row r="19" spans="1:4" ht="30">
      <c r="A19" s="122" t="s">
        <v>50</v>
      </c>
      <c r="B19" s="123"/>
      <c r="C19" s="123"/>
      <c r="D19" s="123"/>
    </row>
    <row r="20" spans="1:4" ht="30">
      <c r="A20" s="122" t="s">
        <v>51</v>
      </c>
      <c r="B20" s="123"/>
      <c r="C20" s="123"/>
      <c r="D20" s="123"/>
    </row>
    <row r="21" spans="1:4" ht="30">
      <c r="A21" s="122" t="s">
        <v>52</v>
      </c>
      <c r="B21" s="123"/>
      <c r="C21" s="123"/>
      <c r="D21" s="123"/>
    </row>
    <row r="22" spans="1:4" ht="30">
      <c r="A22" s="122" t="s">
        <v>53</v>
      </c>
      <c r="B22" s="123"/>
      <c r="C22" s="123"/>
      <c r="D22" s="123"/>
    </row>
    <row r="23" spans="1:4" ht="30">
      <c r="A23" s="122" t="s">
        <v>54</v>
      </c>
      <c r="B23" s="123"/>
      <c r="C23" s="123"/>
      <c r="D23" s="123"/>
    </row>
    <row r="24" spans="1:4" ht="30">
      <c r="A24" s="122" t="s">
        <v>55</v>
      </c>
      <c r="B24" s="123"/>
      <c r="C24" s="123"/>
      <c r="D24" s="123"/>
    </row>
    <row r="25" spans="1:4" ht="30">
      <c r="A25" s="122" t="s">
        <v>56</v>
      </c>
      <c r="B25" s="123"/>
      <c r="C25" s="123"/>
      <c r="D25" s="123"/>
    </row>
    <row r="26" spans="1:4" ht="30">
      <c r="A26" s="122" t="s">
        <v>57</v>
      </c>
      <c r="B26" s="123"/>
      <c r="C26" s="123"/>
      <c r="D26" s="123"/>
    </row>
    <row r="27" spans="1:4" ht="15">
      <c r="A27" s="173" t="s">
        <v>324</v>
      </c>
      <c r="B27" s="174"/>
      <c r="C27" s="174"/>
      <c r="D27" s="174"/>
    </row>
  </sheetData>
  <sheetProtection/>
  <mergeCells count="3">
    <mergeCell ref="A1:D1"/>
    <mergeCell ref="A4:D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3.57421875" style="0" customWidth="1"/>
    <col min="2" max="2" width="10.8515625" style="0" customWidth="1"/>
    <col min="3" max="3" width="13.140625" style="0" customWidth="1"/>
    <col min="4" max="4" width="12.140625" style="0" customWidth="1"/>
  </cols>
  <sheetData>
    <row r="1" spans="1:4" ht="15">
      <c r="A1" s="579" t="s">
        <v>96</v>
      </c>
      <c r="B1" s="579"/>
      <c r="C1" s="579"/>
      <c r="D1" s="579"/>
    </row>
    <row r="2" spans="1:4" ht="15">
      <c r="A2" s="1"/>
      <c r="B2" s="1"/>
      <c r="C2" s="1"/>
      <c r="D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4" ht="28.5" customHeight="1">
      <c r="A4" s="576" t="s">
        <v>128</v>
      </c>
      <c r="B4" s="577"/>
      <c r="C4" s="577"/>
      <c r="D4" s="577"/>
    </row>
    <row r="5" spans="1:4" ht="28.5" customHeight="1">
      <c r="A5" s="29"/>
      <c r="B5" s="30"/>
      <c r="C5" s="30"/>
      <c r="D5" s="30"/>
    </row>
    <row r="6" ht="15">
      <c r="A6" s="32" t="s">
        <v>319</v>
      </c>
    </row>
    <row r="7" spans="1:4" ht="26.25">
      <c r="A7" s="2" t="s">
        <v>402</v>
      </c>
      <c r="B7" s="105" t="s">
        <v>403</v>
      </c>
      <c r="C7" s="105" t="s">
        <v>404</v>
      </c>
      <c r="D7" s="105" t="s">
        <v>405</v>
      </c>
    </row>
    <row r="8" spans="1:4" ht="15">
      <c r="A8" s="124" t="s">
        <v>58</v>
      </c>
      <c r="B8" s="125"/>
      <c r="C8" s="125"/>
      <c r="D8" s="125"/>
    </row>
    <row r="9" spans="1:4" ht="30">
      <c r="A9" s="124" t="s">
        <v>59</v>
      </c>
      <c r="B9" s="125"/>
      <c r="C9" s="125"/>
      <c r="D9" s="125">
        <v>17071</v>
      </c>
    </row>
    <row r="10" spans="1:4" ht="15">
      <c r="A10" s="124" t="s">
        <v>60</v>
      </c>
      <c r="B10" s="125"/>
      <c r="C10" s="125"/>
      <c r="D10" s="125">
        <v>30</v>
      </c>
    </row>
    <row r="11" spans="1:4" ht="15">
      <c r="A11" s="124" t="s">
        <v>61</v>
      </c>
      <c r="B11" s="125"/>
      <c r="C11" s="125"/>
      <c r="D11" s="125"/>
    </row>
    <row r="12" spans="1:4" ht="30">
      <c r="A12" s="124" t="s">
        <v>62</v>
      </c>
      <c r="B12" s="125"/>
      <c r="C12" s="125"/>
      <c r="D12" s="125"/>
    </row>
    <row r="13" spans="1:4" ht="30">
      <c r="A13" s="124" t="s">
        <v>63</v>
      </c>
      <c r="B13" s="125"/>
      <c r="C13" s="125"/>
      <c r="D13" s="125"/>
    </row>
    <row r="14" spans="1:4" ht="15">
      <c r="A14" s="124" t="s">
        <v>64</v>
      </c>
      <c r="B14" s="125"/>
      <c r="C14" s="125"/>
      <c r="D14" s="125">
        <v>5000</v>
      </c>
    </row>
    <row r="15" spans="1:4" ht="15">
      <c r="A15" s="124" t="s">
        <v>65</v>
      </c>
      <c r="B15" s="125"/>
      <c r="C15" s="125"/>
      <c r="D15" s="125"/>
    </row>
    <row r="16" spans="1:4" ht="30">
      <c r="A16" s="124" t="s">
        <v>66</v>
      </c>
      <c r="B16" s="125"/>
      <c r="C16" s="125"/>
      <c r="D16" s="125"/>
    </row>
    <row r="17" spans="1:4" ht="15">
      <c r="A17" s="124" t="s">
        <v>67</v>
      </c>
      <c r="B17" s="125"/>
      <c r="C17" s="125"/>
      <c r="D17" s="125"/>
    </row>
    <row r="18" spans="1:4" ht="15">
      <c r="A18" s="175" t="s">
        <v>325</v>
      </c>
      <c r="B18" s="176">
        <v>15200</v>
      </c>
      <c r="C18" s="176">
        <v>22101</v>
      </c>
      <c r="D18" s="176">
        <v>22101</v>
      </c>
    </row>
    <row r="19" spans="1:4" ht="15">
      <c r="A19" s="126" t="s">
        <v>68</v>
      </c>
      <c r="B19" s="127"/>
      <c r="C19" s="127"/>
      <c r="D19" s="127"/>
    </row>
    <row r="20" spans="1:4" ht="30">
      <c r="A20" s="126" t="s">
        <v>69</v>
      </c>
      <c r="B20" s="127"/>
      <c r="C20" s="127"/>
      <c r="D20" s="127"/>
    </row>
    <row r="21" spans="1:4" ht="15">
      <c r="A21" s="126" t="s">
        <v>70</v>
      </c>
      <c r="B21" s="127"/>
      <c r="C21" s="127"/>
      <c r="D21" s="127">
        <v>2200</v>
      </c>
    </row>
    <row r="22" spans="1:4" ht="15">
      <c r="A22" s="126" t="s">
        <v>71</v>
      </c>
      <c r="B22" s="127"/>
      <c r="C22" s="127"/>
      <c r="D22" s="127"/>
    </row>
    <row r="23" spans="1:4" ht="30">
      <c r="A23" s="126" t="s">
        <v>72</v>
      </c>
      <c r="B23" s="127"/>
      <c r="C23" s="127"/>
      <c r="D23" s="127"/>
    </row>
    <row r="24" spans="1:4" ht="30">
      <c r="A24" s="126" t="s">
        <v>73</v>
      </c>
      <c r="B24" s="127"/>
      <c r="C24" s="127"/>
      <c r="D24" s="127"/>
    </row>
    <row r="25" spans="1:4" ht="15">
      <c r="A25" s="126" t="s">
        <v>74</v>
      </c>
      <c r="B25" s="127"/>
      <c r="C25" s="127"/>
      <c r="D25" s="127"/>
    </row>
    <row r="26" spans="1:4" ht="15">
      <c r="A26" s="126" t="s">
        <v>75</v>
      </c>
      <c r="B26" s="127"/>
      <c r="C26" s="127"/>
      <c r="D26" s="127"/>
    </row>
    <row r="27" spans="1:4" ht="30">
      <c r="A27" s="126" t="s">
        <v>76</v>
      </c>
      <c r="B27" s="127"/>
      <c r="C27" s="127"/>
      <c r="D27" s="127"/>
    </row>
    <row r="28" spans="1:4" ht="15">
      <c r="A28" s="126" t="s">
        <v>112</v>
      </c>
      <c r="B28" s="127"/>
      <c r="C28" s="127"/>
      <c r="D28" s="127"/>
    </row>
    <row r="29" spans="1:4" ht="30">
      <c r="A29" s="177" t="s">
        <v>326</v>
      </c>
      <c r="B29" s="178">
        <v>2700</v>
      </c>
      <c r="C29" s="178">
        <v>2700</v>
      </c>
      <c r="D29" s="178">
        <v>2200</v>
      </c>
    </row>
    <row r="30" spans="1:4" ht="15">
      <c r="A30" s="1"/>
      <c r="B30" s="1"/>
      <c r="C30" s="1"/>
      <c r="D30" s="1"/>
    </row>
  </sheetData>
  <sheetProtection/>
  <mergeCells count="3">
    <mergeCell ref="A1:D1"/>
    <mergeCell ref="A4:D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4"/>
  <sheetViews>
    <sheetView zoomScalePageLayoutView="0" workbookViewId="0" topLeftCell="A25">
      <selection activeCell="F39" sqref="F39"/>
    </sheetView>
  </sheetViews>
  <sheetFormatPr defaultColWidth="9.140625" defaultRowHeight="15"/>
  <cols>
    <col min="1" max="1" width="65.140625" style="0" customWidth="1"/>
    <col min="2" max="2" width="12.421875" style="0" customWidth="1"/>
    <col min="3" max="3" width="13.28125" style="0" customWidth="1"/>
    <col min="4" max="4" width="15.00390625" style="0" customWidth="1"/>
  </cols>
  <sheetData>
    <row r="1" spans="1:4" ht="15">
      <c r="A1" s="579" t="s">
        <v>97</v>
      </c>
      <c r="B1" s="579"/>
      <c r="C1" s="579"/>
      <c r="D1" s="579"/>
    </row>
    <row r="2" spans="1:4" ht="15">
      <c r="A2" s="1"/>
      <c r="B2" s="1"/>
      <c r="C2" s="1"/>
      <c r="D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4" ht="27.75" customHeight="1">
      <c r="A4" s="576" t="s">
        <v>127</v>
      </c>
      <c r="B4" s="577"/>
      <c r="C4" s="577"/>
      <c r="D4" s="577"/>
    </row>
    <row r="6" spans="1:4" ht="26.25">
      <c r="A6" s="2" t="s">
        <v>402</v>
      </c>
      <c r="B6" s="105" t="s">
        <v>403</v>
      </c>
      <c r="C6" s="105" t="s">
        <v>404</v>
      </c>
      <c r="D6" s="105" t="s">
        <v>405</v>
      </c>
    </row>
    <row r="7" spans="1:4" ht="15">
      <c r="A7" s="95"/>
      <c r="B7" s="95"/>
      <c r="C7" s="95"/>
      <c r="D7" s="95"/>
    </row>
    <row r="8" spans="1:4" ht="15">
      <c r="A8" s="128"/>
      <c r="B8" s="129"/>
      <c r="C8" s="129"/>
      <c r="D8" s="129"/>
    </row>
    <row r="9" spans="1:4" ht="15">
      <c r="A9" s="128"/>
      <c r="B9" s="129"/>
      <c r="C9" s="129"/>
      <c r="D9" s="129"/>
    </row>
    <row r="10" spans="1:4" ht="15">
      <c r="A10" s="130" t="s">
        <v>113</v>
      </c>
      <c r="B10" s="131">
        <v>4950</v>
      </c>
      <c r="C10" s="131">
        <v>40589</v>
      </c>
      <c r="D10" s="131">
        <v>40529</v>
      </c>
    </row>
    <row r="11" spans="1:4" ht="15">
      <c r="A11" s="128" t="s">
        <v>412</v>
      </c>
      <c r="B11" s="129">
        <v>4950</v>
      </c>
      <c r="C11" s="129">
        <v>37400</v>
      </c>
      <c r="D11" s="129">
        <v>37340</v>
      </c>
    </row>
    <row r="12" spans="1:4" ht="15">
      <c r="A12" s="128" t="s">
        <v>316</v>
      </c>
      <c r="B12" s="129"/>
      <c r="C12" s="129">
        <v>3189</v>
      </c>
      <c r="D12" s="129">
        <v>3189</v>
      </c>
    </row>
    <row r="13" spans="1:4" ht="15">
      <c r="A13" s="128"/>
      <c r="B13" s="129"/>
      <c r="C13" s="129"/>
      <c r="D13" s="129"/>
    </row>
    <row r="14" spans="1:4" ht="15">
      <c r="A14" s="130" t="s">
        <v>114</v>
      </c>
      <c r="B14" s="131"/>
      <c r="C14" s="131">
        <v>150</v>
      </c>
      <c r="D14" s="131">
        <v>147</v>
      </c>
    </row>
    <row r="15" spans="1:4" ht="15">
      <c r="A15" s="128" t="s">
        <v>315</v>
      </c>
      <c r="B15" s="129"/>
      <c r="C15" s="129">
        <v>150</v>
      </c>
      <c r="D15" s="129">
        <v>147</v>
      </c>
    </row>
    <row r="16" spans="1:4" ht="15">
      <c r="A16" s="128"/>
      <c r="B16" s="129"/>
      <c r="C16" s="129"/>
      <c r="D16" s="129"/>
    </row>
    <row r="17" spans="1:4" ht="15">
      <c r="A17" s="128"/>
      <c r="B17" s="129"/>
      <c r="C17" s="129"/>
      <c r="D17" s="129"/>
    </row>
    <row r="18" spans="1:4" ht="15">
      <c r="A18" s="130" t="s">
        <v>115</v>
      </c>
      <c r="B18" s="131"/>
      <c r="C18" s="131"/>
      <c r="D18" s="131"/>
    </row>
    <row r="19" spans="1:4" ht="28.5">
      <c r="A19" s="130" t="s">
        <v>116</v>
      </c>
      <c r="B19" s="131">
        <v>1340</v>
      </c>
      <c r="C19" s="131">
        <v>1970</v>
      </c>
      <c r="D19" s="131">
        <v>1944</v>
      </c>
    </row>
    <row r="20" spans="1:4" ht="23.25" customHeight="1">
      <c r="A20" s="132" t="s">
        <v>355</v>
      </c>
      <c r="B20" s="133">
        <v>6290</v>
      </c>
      <c r="C20" s="133">
        <v>42709</v>
      </c>
      <c r="D20" s="133">
        <v>42620</v>
      </c>
    </row>
    <row r="21" spans="1:4" ht="15">
      <c r="A21" s="134"/>
      <c r="B21" s="135"/>
      <c r="C21" s="135"/>
      <c r="D21" s="135"/>
    </row>
    <row r="22" spans="1:4" ht="15">
      <c r="A22" s="134"/>
      <c r="B22" s="135"/>
      <c r="C22" s="135"/>
      <c r="D22" s="135"/>
    </row>
    <row r="23" spans="1:4" ht="15">
      <c r="A23" s="134"/>
      <c r="B23" s="135"/>
      <c r="C23" s="135"/>
      <c r="D23" s="135"/>
    </row>
    <row r="24" spans="1:4" ht="15">
      <c r="A24" s="130" t="s">
        <v>117</v>
      </c>
      <c r="B24" s="131"/>
      <c r="C24" s="131"/>
      <c r="D24" s="131"/>
    </row>
    <row r="25" spans="1:4" ht="15">
      <c r="A25" s="128"/>
      <c r="B25" s="129"/>
      <c r="C25" s="129"/>
      <c r="D25" s="129"/>
    </row>
    <row r="26" spans="1:4" ht="15">
      <c r="A26" s="128"/>
      <c r="B26" s="129"/>
      <c r="C26" s="129"/>
      <c r="D26" s="129"/>
    </row>
    <row r="27" spans="1:4" ht="15">
      <c r="A27" s="128"/>
      <c r="B27" s="129"/>
      <c r="C27" s="129"/>
      <c r="D27" s="129"/>
    </row>
    <row r="28" spans="1:4" ht="15">
      <c r="A28" s="130" t="s">
        <v>118</v>
      </c>
      <c r="B28" s="131">
        <v>949450</v>
      </c>
      <c r="C28" s="131">
        <v>336000</v>
      </c>
      <c r="D28" s="131">
        <v>335883</v>
      </c>
    </row>
    <row r="29" spans="1:4" ht="15">
      <c r="A29" s="128" t="s">
        <v>412</v>
      </c>
      <c r="B29" s="129">
        <v>949450</v>
      </c>
      <c r="C29" s="129">
        <v>336000</v>
      </c>
      <c r="D29" s="129">
        <v>335883</v>
      </c>
    </row>
    <row r="30" spans="1:4" ht="15">
      <c r="A30" s="128"/>
      <c r="B30" s="129"/>
      <c r="C30" s="129"/>
      <c r="D30" s="129"/>
    </row>
    <row r="31" spans="1:4" ht="15">
      <c r="A31" s="128"/>
      <c r="B31" s="129"/>
      <c r="C31" s="129"/>
      <c r="D31" s="129"/>
    </row>
    <row r="32" spans="1:4" ht="15">
      <c r="A32" s="130" t="s">
        <v>119</v>
      </c>
      <c r="B32" s="131"/>
      <c r="C32" s="131"/>
      <c r="D32" s="131"/>
    </row>
    <row r="33" spans="1:4" ht="15">
      <c r="A33" s="128"/>
      <c r="B33" s="129"/>
      <c r="C33" s="129"/>
      <c r="D33" s="129"/>
    </row>
    <row r="34" spans="1:4" ht="15">
      <c r="A34" s="128"/>
      <c r="B34" s="129"/>
      <c r="C34" s="129"/>
      <c r="D34" s="129"/>
    </row>
    <row r="35" spans="1:4" ht="15">
      <c r="A35" s="128"/>
      <c r="B35" s="129"/>
      <c r="C35" s="129"/>
      <c r="D35" s="129"/>
    </row>
    <row r="36" spans="1:4" ht="28.5">
      <c r="A36" s="130" t="s">
        <v>120</v>
      </c>
      <c r="B36" s="131">
        <v>3200</v>
      </c>
      <c r="C36" s="131">
        <v>4077</v>
      </c>
      <c r="D36" s="131">
        <v>4093</v>
      </c>
    </row>
    <row r="37" spans="1:4" ht="15">
      <c r="A37" s="128" t="s">
        <v>412</v>
      </c>
      <c r="B37" s="129">
        <v>3200</v>
      </c>
      <c r="C37" s="129">
        <v>2600</v>
      </c>
      <c r="D37" s="129">
        <v>2616</v>
      </c>
    </row>
    <row r="38" spans="1:4" ht="15">
      <c r="A38" s="128" t="s">
        <v>314</v>
      </c>
      <c r="B38" s="129"/>
      <c r="C38" s="129">
        <v>118</v>
      </c>
      <c r="D38" s="129">
        <v>118</v>
      </c>
    </row>
    <row r="39" spans="1:4" ht="15">
      <c r="A39" s="128" t="s">
        <v>317</v>
      </c>
      <c r="B39" s="129"/>
      <c r="C39" s="129">
        <v>459</v>
      </c>
      <c r="D39" s="129">
        <v>459</v>
      </c>
    </row>
    <row r="40" spans="1:4" ht="15">
      <c r="A40" s="128" t="s">
        <v>318</v>
      </c>
      <c r="B40" s="129"/>
      <c r="C40" s="129">
        <v>900</v>
      </c>
      <c r="D40" s="129">
        <v>900</v>
      </c>
    </row>
    <row r="41" spans="1:4" ht="15">
      <c r="A41" s="130" t="s">
        <v>121</v>
      </c>
      <c r="B41" s="131"/>
      <c r="C41" s="131">
        <v>3177</v>
      </c>
      <c r="D41" s="131">
        <v>3155</v>
      </c>
    </row>
    <row r="42" spans="1:4" ht="28.5">
      <c r="A42" s="130" t="s">
        <v>122</v>
      </c>
      <c r="B42" s="131">
        <v>257146</v>
      </c>
      <c r="C42" s="131">
        <v>93275</v>
      </c>
      <c r="D42" s="131">
        <v>93355</v>
      </c>
    </row>
    <row r="43" spans="1:4" ht="28.5">
      <c r="A43" s="130" t="s">
        <v>123</v>
      </c>
      <c r="B43" s="131"/>
      <c r="C43" s="131"/>
      <c r="D43" s="131"/>
    </row>
    <row r="44" spans="1:4" ht="19.5" customHeight="1">
      <c r="A44" s="132" t="s">
        <v>219</v>
      </c>
      <c r="B44" s="133">
        <v>1209796</v>
      </c>
      <c r="C44" s="133">
        <v>436529</v>
      </c>
      <c r="D44" s="133">
        <v>436586</v>
      </c>
    </row>
    <row r="48" spans="1:4" ht="15">
      <c r="A48" s="25"/>
      <c r="B48" s="26"/>
      <c r="C48" s="26"/>
      <c r="D48" s="26"/>
    </row>
    <row r="49" spans="1:4" ht="15">
      <c r="A49" s="25"/>
      <c r="B49" s="26"/>
      <c r="C49" s="26"/>
      <c r="D49" s="26"/>
    </row>
    <row r="50" spans="1:4" ht="15">
      <c r="A50" s="25"/>
      <c r="B50" s="26"/>
      <c r="C50" s="26"/>
      <c r="D50" s="26"/>
    </row>
    <row r="51" spans="1:4" ht="15">
      <c r="A51" s="25"/>
      <c r="B51" s="26"/>
      <c r="C51" s="26"/>
      <c r="D51" s="26"/>
    </row>
    <row r="52" spans="1:4" ht="15">
      <c r="A52" s="25"/>
      <c r="B52" s="26"/>
      <c r="C52" s="26"/>
      <c r="D52" s="26"/>
    </row>
    <row r="53" spans="1:4" ht="15">
      <c r="A53" s="27"/>
      <c r="B53" s="28"/>
      <c r="C53" s="28"/>
      <c r="D53" s="28"/>
    </row>
    <row r="54" spans="1:4" ht="15">
      <c r="A54" s="25"/>
      <c r="B54" s="26"/>
      <c r="C54" s="26"/>
      <c r="D54" s="26"/>
    </row>
    <row r="55" spans="1:4" ht="15">
      <c r="A55" s="25"/>
      <c r="B55" s="26"/>
      <c r="C55" s="26"/>
      <c r="D55" s="26"/>
    </row>
    <row r="56" spans="1:4" ht="15">
      <c r="A56" s="25"/>
      <c r="B56" s="26"/>
      <c r="C56" s="26"/>
      <c r="D56" s="26"/>
    </row>
    <row r="57" spans="1:4" ht="15">
      <c r="A57" s="25"/>
      <c r="B57" s="26"/>
      <c r="C57" s="26"/>
      <c r="D57" s="26"/>
    </row>
    <row r="58" spans="1:4" ht="15">
      <c r="A58" s="25"/>
      <c r="B58" s="26"/>
      <c r="C58" s="26"/>
      <c r="D58" s="26"/>
    </row>
    <row r="59" spans="1:4" ht="15">
      <c r="A59" s="25"/>
      <c r="B59" s="26"/>
      <c r="C59" s="26"/>
      <c r="D59" s="26"/>
    </row>
    <row r="60" spans="1:4" ht="15">
      <c r="A60" s="25"/>
      <c r="B60" s="26"/>
      <c r="C60" s="26"/>
      <c r="D60" s="26"/>
    </row>
    <row r="61" spans="1:4" ht="15">
      <c r="A61" s="25"/>
      <c r="B61" s="26"/>
      <c r="C61" s="26"/>
      <c r="D61" s="26"/>
    </row>
    <row r="62" spans="1:4" ht="15">
      <c r="A62" s="25"/>
      <c r="B62" s="26"/>
      <c r="C62" s="26"/>
      <c r="D62" s="26"/>
    </row>
    <row r="63" spans="1:4" ht="15">
      <c r="A63" s="25"/>
      <c r="B63" s="26"/>
      <c r="C63" s="26"/>
      <c r="D63" s="26"/>
    </row>
    <row r="64" spans="1:4" ht="15">
      <c r="A64" s="27"/>
      <c r="B64" s="28"/>
      <c r="C64" s="28"/>
      <c r="D64" s="28"/>
    </row>
  </sheetData>
  <sheetProtection/>
  <mergeCells count="3">
    <mergeCell ref="A1:D1"/>
    <mergeCell ref="A4:D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86.00390625" style="0" customWidth="1"/>
    <col min="2" max="2" width="12.140625" style="0" customWidth="1"/>
    <col min="3" max="4" width="13.140625" style="0" customWidth="1"/>
  </cols>
  <sheetData>
    <row r="1" spans="1:4" ht="15">
      <c r="A1" s="579" t="s">
        <v>98</v>
      </c>
      <c r="B1" s="579"/>
      <c r="C1" s="579"/>
      <c r="D1" s="579"/>
    </row>
    <row r="2" spans="1:4" ht="15">
      <c r="A2" s="1"/>
      <c r="B2" s="1"/>
      <c r="C2" s="1"/>
      <c r="D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4" ht="27" customHeight="1">
      <c r="A4" s="576" t="s">
        <v>126</v>
      </c>
      <c r="B4" s="577"/>
      <c r="C4" s="577"/>
      <c r="D4" s="577"/>
    </row>
    <row r="6" ht="15">
      <c r="A6" s="32" t="s">
        <v>456</v>
      </c>
    </row>
    <row r="7" spans="1:4" ht="26.25">
      <c r="A7" s="2" t="s">
        <v>402</v>
      </c>
      <c r="B7" s="105" t="s">
        <v>403</v>
      </c>
      <c r="C7" s="105" t="s">
        <v>404</v>
      </c>
      <c r="D7" s="105" t="s">
        <v>405</v>
      </c>
    </row>
    <row r="8" spans="1:4" ht="15">
      <c r="A8" s="136" t="s">
        <v>133</v>
      </c>
      <c r="B8" s="137"/>
      <c r="C8" s="137"/>
      <c r="D8" s="137"/>
    </row>
    <row r="9" spans="1:4" ht="30">
      <c r="A9" s="136" t="s">
        <v>134</v>
      </c>
      <c r="B9" s="137"/>
      <c r="C9" s="137"/>
      <c r="D9" s="137"/>
    </row>
    <row r="10" spans="1:4" ht="30">
      <c r="A10" s="136" t="s">
        <v>135</v>
      </c>
      <c r="B10" s="137"/>
      <c r="C10" s="137"/>
      <c r="D10" s="137"/>
    </row>
    <row r="11" spans="1:4" ht="30">
      <c r="A11" s="136" t="s">
        <v>136</v>
      </c>
      <c r="B11" s="137"/>
      <c r="C11" s="137"/>
      <c r="D11" s="137"/>
    </row>
    <row r="12" spans="1:4" ht="15">
      <c r="A12" s="136" t="s">
        <v>137</v>
      </c>
      <c r="B12" s="137"/>
      <c r="C12" s="137"/>
      <c r="D12" s="137">
        <v>140</v>
      </c>
    </row>
    <row r="13" spans="1:4" ht="30">
      <c r="A13" s="136" t="s">
        <v>138</v>
      </c>
      <c r="B13" s="137"/>
      <c r="C13" s="137"/>
      <c r="D13" s="137">
        <v>2493</v>
      </c>
    </row>
    <row r="14" spans="1:4" ht="30">
      <c r="A14" s="136" t="s">
        <v>139</v>
      </c>
      <c r="B14" s="137"/>
      <c r="C14" s="137"/>
      <c r="D14" s="137"/>
    </row>
    <row r="15" spans="1:4" ht="15">
      <c r="A15" s="136" t="s">
        <v>140</v>
      </c>
      <c r="B15" s="137"/>
      <c r="C15" s="137"/>
      <c r="D15" s="137"/>
    </row>
    <row r="16" spans="1:4" ht="15">
      <c r="A16" s="136" t="s">
        <v>141</v>
      </c>
      <c r="B16" s="137"/>
      <c r="C16" s="137"/>
      <c r="D16" s="137"/>
    </row>
    <row r="17" spans="1:4" ht="15">
      <c r="A17" s="179" t="s">
        <v>327</v>
      </c>
      <c r="B17" s="180">
        <v>3080</v>
      </c>
      <c r="C17" s="180">
        <v>2633</v>
      </c>
      <c r="D17" s="180">
        <v>2633</v>
      </c>
    </row>
    <row r="18" spans="1:4" ht="15">
      <c r="A18" s="136" t="s">
        <v>142</v>
      </c>
      <c r="B18" s="137"/>
      <c r="C18" s="137"/>
      <c r="D18" s="137"/>
    </row>
    <row r="19" spans="1:4" ht="30">
      <c r="A19" s="136" t="s">
        <v>143</v>
      </c>
      <c r="B19" s="137"/>
      <c r="C19" s="137"/>
      <c r="D19" s="137"/>
    </row>
    <row r="20" spans="1:4" ht="15">
      <c r="A20" s="136" t="s">
        <v>144</v>
      </c>
      <c r="B20" s="137"/>
      <c r="C20" s="137"/>
      <c r="D20" s="137"/>
    </row>
    <row r="21" spans="1:4" ht="15">
      <c r="A21" s="136" t="s">
        <v>145</v>
      </c>
      <c r="B21" s="137"/>
      <c r="C21" s="137"/>
      <c r="D21" s="137">
        <v>1667</v>
      </c>
    </row>
    <row r="22" spans="1:4" ht="15">
      <c r="A22" s="136" t="s">
        <v>146</v>
      </c>
      <c r="B22" s="137"/>
      <c r="C22" s="137"/>
      <c r="D22" s="137">
        <v>121</v>
      </c>
    </row>
    <row r="23" spans="1:4" ht="30">
      <c r="A23" s="136" t="s">
        <v>147</v>
      </c>
      <c r="B23" s="137"/>
      <c r="C23" s="137"/>
      <c r="D23" s="137">
        <v>673</v>
      </c>
    </row>
    <row r="24" spans="1:4" ht="30">
      <c r="A24" s="179" t="s">
        <v>328</v>
      </c>
      <c r="B24" s="180">
        <v>2230</v>
      </c>
      <c r="C24" s="180">
        <v>2461</v>
      </c>
      <c r="D24" s="180">
        <v>2461</v>
      </c>
    </row>
    <row r="25" spans="1:4" ht="15">
      <c r="A25" s="136" t="s">
        <v>148</v>
      </c>
      <c r="B25" s="137"/>
      <c r="C25" s="137"/>
      <c r="D25" s="137">
        <v>21334</v>
      </c>
    </row>
    <row r="26" spans="1:4" ht="15">
      <c r="A26" s="136" t="s">
        <v>149</v>
      </c>
      <c r="B26" s="137"/>
      <c r="C26" s="137"/>
      <c r="D26" s="137"/>
    </row>
    <row r="27" spans="1:4" ht="15">
      <c r="A27" s="179" t="s">
        <v>329</v>
      </c>
      <c r="B27" s="180">
        <v>21921</v>
      </c>
      <c r="C27" s="180">
        <v>21334</v>
      </c>
      <c r="D27" s="180">
        <v>21334</v>
      </c>
    </row>
    <row r="28" spans="1:4" ht="15">
      <c r="A28" s="136" t="s">
        <v>150</v>
      </c>
      <c r="B28" s="137"/>
      <c r="C28" s="137"/>
      <c r="D28" s="137"/>
    </row>
    <row r="29" spans="1:4" ht="15">
      <c r="A29" s="136" t="s">
        <v>151</v>
      </c>
      <c r="B29" s="137"/>
      <c r="C29" s="137"/>
      <c r="D29" s="137">
        <v>7311</v>
      </c>
    </row>
    <row r="30" spans="1:4" ht="15">
      <c r="A30" s="136" t="s">
        <v>152</v>
      </c>
      <c r="B30" s="137"/>
      <c r="C30" s="137"/>
      <c r="D30" s="137"/>
    </row>
    <row r="31" spans="1:4" ht="30">
      <c r="A31" s="136" t="s">
        <v>153</v>
      </c>
      <c r="B31" s="137"/>
      <c r="C31" s="137"/>
      <c r="D31" s="137"/>
    </row>
    <row r="32" spans="1:4" ht="30">
      <c r="A32" s="136" t="s">
        <v>154</v>
      </c>
      <c r="B32" s="137"/>
      <c r="C32" s="137"/>
      <c r="D32" s="137"/>
    </row>
    <row r="33" spans="1:4" ht="30">
      <c r="A33" s="136" t="s">
        <v>155</v>
      </c>
      <c r="B33" s="137"/>
      <c r="C33" s="137"/>
      <c r="D33" s="137"/>
    </row>
    <row r="34" spans="1:4" ht="15">
      <c r="A34" s="136" t="s">
        <v>156</v>
      </c>
      <c r="B34" s="137"/>
      <c r="C34" s="137"/>
      <c r="D34" s="137"/>
    </row>
    <row r="35" spans="1:4" ht="15">
      <c r="A35" s="179" t="s">
        <v>330</v>
      </c>
      <c r="B35" s="180">
        <v>7500</v>
      </c>
      <c r="C35" s="180">
        <v>7311</v>
      </c>
      <c r="D35" s="180">
        <v>7311</v>
      </c>
    </row>
    <row r="36" spans="1:4" ht="15">
      <c r="A36" s="136" t="s">
        <v>157</v>
      </c>
      <c r="B36" s="137"/>
      <c r="C36" s="137"/>
      <c r="D36" s="137"/>
    </row>
    <row r="37" spans="1:4" ht="15">
      <c r="A37" s="136" t="s">
        <v>158</v>
      </c>
      <c r="B37" s="137"/>
      <c r="C37" s="137"/>
      <c r="D37" s="137"/>
    </row>
    <row r="38" spans="1:4" ht="15">
      <c r="A38" s="136" t="s">
        <v>159</v>
      </c>
      <c r="B38" s="137"/>
      <c r="C38" s="137"/>
      <c r="D38" s="137"/>
    </row>
    <row r="39" spans="1:4" ht="15">
      <c r="A39" s="179" t="s">
        <v>331</v>
      </c>
      <c r="B39" s="180"/>
      <c r="C39" s="180"/>
      <c r="D39" s="180"/>
    </row>
    <row r="40" spans="1:4" ht="15">
      <c r="A40" s="136" t="s">
        <v>160</v>
      </c>
      <c r="B40" s="137"/>
      <c r="C40" s="137"/>
      <c r="D40" s="137"/>
    </row>
    <row r="41" spans="1:4" ht="30">
      <c r="A41" s="136" t="s">
        <v>161</v>
      </c>
      <c r="B41" s="137"/>
      <c r="C41" s="137"/>
      <c r="D41" s="137"/>
    </row>
    <row r="42" spans="1:4" ht="15">
      <c r="A42" s="136" t="s">
        <v>162</v>
      </c>
      <c r="B42" s="137"/>
      <c r="C42" s="137"/>
      <c r="D42" s="137"/>
    </row>
    <row r="43" spans="1:4" ht="30">
      <c r="A43" s="136" t="s">
        <v>163</v>
      </c>
      <c r="B43" s="137"/>
      <c r="C43" s="137"/>
      <c r="D43" s="137"/>
    </row>
    <row r="44" spans="1:4" ht="15">
      <c r="A44" s="136" t="s">
        <v>164</v>
      </c>
      <c r="B44" s="137"/>
      <c r="C44" s="137"/>
      <c r="D44" s="137"/>
    </row>
    <row r="45" spans="1:4" ht="15">
      <c r="A45" s="136" t="s">
        <v>165</v>
      </c>
      <c r="B45" s="137"/>
      <c r="C45" s="137"/>
      <c r="D45" s="137"/>
    </row>
    <row r="46" spans="1:4" ht="15">
      <c r="A46" s="136" t="s">
        <v>166</v>
      </c>
      <c r="B46" s="137"/>
      <c r="C46" s="137"/>
      <c r="D46" s="137">
        <v>1468</v>
      </c>
    </row>
    <row r="47" spans="1:4" ht="15">
      <c r="A47" s="136" t="s">
        <v>167</v>
      </c>
      <c r="B47" s="137"/>
      <c r="C47" s="137"/>
      <c r="D47" s="137">
        <v>2218</v>
      </c>
    </row>
    <row r="48" spans="1:4" ht="15">
      <c r="A48" s="136" t="s">
        <v>168</v>
      </c>
      <c r="B48" s="137"/>
      <c r="C48" s="137"/>
      <c r="D48" s="137">
        <v>91</v>
      </c>
    </row>
    <row r="49" spans="1:4" ht="15">
      <c r="A49" s="136" t="s">
        <v>169</v>
      </c>
      <c r="B49" s="137"/>
      <c r="C49" s="137"/>
      <c r="D49" s="137">
        <v>402</v>
      </c>
    </row>
    <row r="50" spans="1:4" ht="30">
      <c r="A50" s="136" t="s">
        <v>170</v>
      </c>
      <c r="B50" s="137"/>
      <c r="C50" s="137"/>
      <c r="D50" s="137"/>
    </row>
    <row r="51" spans="1:4" ht="15">
      <c r="A51" s="136" t="s">
        <v>171</v>
      </c>
      <c r="B51" s="137"/>
      <c r="C51" s="137"/>
      <c r="D51" s="137">
        <v>696</v>
      </c>
    </row>
    <row r="52" spans="1:4" ht="15">
      <c r="A52" s="136" t="s">
        <v>172</v>
      </c>
      <c r="B52" s="137"/>
      <c r="C52" s="137"/>
      <c r="D52" s="137"/>
    </row>
    <row r="53" spans="1:4" ht="15">
      <c r="A53" s="136" t="s">
        <v>173</v>
      </c>
      <c r="B53" s="137"/>
      <c r="C53" s="137"/>
      <c r="D53" s="137"/>
    </row>
    <row r="54" spans="1:4" ht="30">
      <c r="A54" s="136" t="s">
        <v>174</v>
      </c>
      <c r="B54" s="137"/>
      <c r="C54" s="137"/>
      <c r="D54" s="137">
        <v>650</v>
      </c>
    </row>
    <row r="55" spans="1:4" ht="30">
      <c r="A55" s="136" t="s">
        <v>175</v>
      </c>
      <c r="B55" s="137"/>
      <c r="C55" s="137"/>
      <c r="D55" s="137"/>
    </row>
    <row r="56" spans="1:4" ht="15">
      <c r="A56" s="179" t="s">
        <v>332</v>
      </c>
      <c r="B56" s="180">
        <v>3869</v>
      </c>
      <c r="C56" s="180">
        <v>6233</v>
      </c>
      <c r="D56" s="180">
        <v>5525</v>
      </c>
    </row>
    <row r="57" spans="1:4" ht="15">
      <c r="A57" s="179" t="s">
        <v>391</v>
      </c>
      <c r="B57" s="180">
        <v>38600</v>
      </c>
      <c r="C57" s="180">
        <v>39972</v>
      </c>
      <c r="D57" s="180">
        <v>39264</v>
      </c>
    </row>
  </sheetData>
  <sheetProtection/>
  <mergeCells count="3">
    <mergeCell ref="A1:D1"/>
    <mergeCell ref="A4:D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3.28125" style="0" customWidth="1"/>
    <col min="2" max="2" width="11.8515625" style="0" customWidth="1"/>
    <col min="3" max="3" width="12.8515625" style="0" customWidth="1"/>
    <col min="4" max="4" width="12.00390625" style="0" customWidth="1"/>
    <col min="5" max="5" width="14.140625" style="0" customWidth="1"/>
    <col min="6" max="7" width="14.421875" style="0" customWidth="1"/>
  </cols>
  <sheetData>
    <row r="1" spans="1:7" ht="15">
      <c r="A1" s="575" t="s">
        <v>81</v>
      </c>
      <c r="B1" s="575"/>
      <c r="C1" s="575"/>
      <c r="D1" s="575"/>
      <c r="E1" s="575"/>
      <c r="F1" s="575"/>
      <c r="G1" s="575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576" t="s">
        <v>366</v>
      </c>
      <c r="B3" s="577"/>
      <c r="C3" s="577"/>
      <c r="D3" s="577"/>
      <c r="E3" s="577"/>
      <c r="F3" s="577"/>
      <c r="G3" s="577"/>
    </row>
    <row r="4" spans="1:7" ht="15">
      <c r="A4" s="576" t="s">
        <v>455</v>
      </c>
      <c r="B4" s="577"/>
      <c r="C4" s="577"/>
      <c r="D4" s="577"/>
      <c r="E4" s="577"/>
      <c r="F4" s="577"/>
      <c r="G4" s="577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31" t="s">
        <v>314</v>
      </c>
      <c r="B6" s="1"/>
      <c r="C6" s="1"/>
      <c r="D6" s="1"/>
      <c r="E6" s="1"/>
      <c r="F6" s="1"/>
      <c r="G6" s="1"/>
    </row>
    <row r="7" spans="1:7" ht="54.75" customHeight="1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394</v>
      </c>
      <c r="B8" s="7">
        <v>65465</v>
      </c>
      <c r="C8" s="7">
        <v>76676</v>
      </c>
      <c r="D8" s="7">
        <v>76676</v>
      </c>
      <c r="E8" s="8"/>
      <c r="F8" s="8"/>
      <c r="G8" s="3"/>
    </row>
    <row r="9" spans="1:7" ht="15">
      <c r="A9" s="6" t="s">
        <v>395</v>
      </c>
      <c r="B9" s="7">
        <v>16820</v>
      </c>
      <c r="C9" s="7">
        <v>19088</v>
      </c>
      <c r="D9" s="7">
        <v>19088</v>
      </c>
      <c r="E9" s="8"/>
      <c r="F9" s="8"/>
      <c r="G9" s="3"/>
    </row>
    <row r="10" spans="1:7" ht="15">
      <c r="A10" s="6" t="s">
        <v>396</v>
      </c>
      <c r="B10" s="7">
        <v>31840</v>
      </c>
      <c r="C10" s="7">
        <v>27732</v>
      </c>
      <c r="D10" s="7">
        <v>27732</v>
      </c>
      <c r="E10" s="8"/>
      <c r="F10" s="8"/>
      <c r="G10" s="3"/>
    </row>
    <row r="11" spans="1:7" ht="30">
      <c r="A11" s="9" t="s">
        <v>397</v>
      </c>
      <c r="B11" s="10"/>
      <c r="C11" s="10"/>
      <c r="D11" s="10"/>
      <c r="E11" s="8"/>
      <c r="F11" s="8"/>
      <c r="G11" s="3"/>
    </row>
    <row r="12" spans="1:7" ht="30">
      <c r="A12" s="9" t="s">
        <v>398</v>
      </c>
      <c r="B12" s="10"/>
      <c r="C12" s="10"/>
      <c r="D12" s="10"/>
      <c r="E12" s="8"/>
      <c r="F12" s="8"/>
      <c r="G12" s="3"/>
    </row>
    <row r="13" spans="1:7" ht="15">
      <c r="A13" s="9" t="s">
        <v>399</v>
      </c>
      <c r="B13" s="10"/>
      <c r="C13" s="10"/>
      <c r="D13" s="10"/>
      <c r="E13" s="8"/>
      <c r="F13" s="8"/>
      <c r="G13" s="3"/>
    </row>
    <row r="14" spans="1:7" ht="30">
      <c r="A14" s="9" t="s">
        <v>400</v>
      </c>
      <c r="B14" s="10"/>
      <c r="C14" s="10"/>
      <c r="D14" s="10"/>
      <c r="E14" s="8"/>
      <c r="F14" s="8"/>
      <c r="G14" s="3"/>
    </row>
    <row r="15" spans="1:7" ht="15">
      <c r="A15" s="9" t="s">
        <v>401</v>
      </c>
      <c r="B15" s="10"/>
      <c r="C15" s="10"/>
      <c r="D15" s="10"/>
      <c r="E15" s="8"/>
      <c r="F15" s="8"/>
      <c r="G15" s="3"/>
    </row>
    <row r="16" spans="1:7" ht="15">
      <c r="A16" s="9" t="s">
        <v>393</v>
      </c>
      <c r="B16" s="10"/>
      <c r="C16" s="10"/>
      <c r="D16" s="10"/>
      <c r="E16" s="8"/>
      <c r="F16" s="8"/>
      <c r="G16" s="3"/>
    </row>
    <row r="17" spans="1:7" ht="15">
      <c r="A17" s="6" t="s">
        <v>392</v>
      </c>
      <c r="B17" s="7"/>
      <c r="C17" s="7"/>
      <c r="D17" s="7"/>
      <c r="E17" s="8"/>
      <c r="F17" s="8"/>
      <c r="G17" s="3"/>
    </row>
    <row r="18" spans="1:7" ht="15">
      <c r="A18" s="6" t="s">
        <v>391</v>
      </c>
      <c r="B18" s="7"/>
      <c r="C18" s="7"/>
      <c r="D18" s="7"/>
      <c r="E18" s="8"/>
      <c r="F18" s="8"/>
      <c r="G18" s="3"/>
    </row>
    <row r="19" spans="1:7" ht="15">
      <c r="A19" s="11" t="s">
        <v>390</v>
      </c>
      <c r="B19" s="12">
        <v>114125</v>
      </c>
      <c r="C19" s="12">
        <v>123496</v>
      </c>
      <c r="D19" s="12">
        <v>123496</v>
      </c>
      <c r="E19" s="13"/>
      <c r="F19" s="13"/>
      <c r="G19" s="4"/>
    </row>
    <row r="20" spans="1:7" ht="15">
      <c r="A20" s="6" t="s">
        <v>389</v>
      </c>
      <c r="B20" s="7"/>
      <c r="C20" s="7"/>
      <c r="D20" s="7"/>
      <c r="E20" s="8"/>
      <c r="F20" s="8"/>
      <c r="G20" s="3"/>
    </row>
    <row r="21" spans="1:7" ht="15">
      <c r="A21" s="6" t="s">
        <v>388</v>
      </c>
      <c r="B21" s="7"/>
      <c r="C21" s="7">
        <v>150</v>
      </c>
      <c r="D21" s="7">
        <v>150</v>
      </c>
      <c r="E21" s="8"/>
      <c r="F21" s="8"/>
      <c r="G21" s="3"/>
    </row>
    <row r="22" spans="1:7" ht="30">
      <c r="A22" s="9" t="s">
        <v>387</v>
      </c>
      <c r="B22" s="10"/>
      <c r="C22" s="10"/>
      <c r="D22" s="10"/>
      <c r="E22" s="8"/>
      <c r="F22" s="8"/>
      <c r="G22" s="3"/>
    </row>
    <row r="23" spans="1:7" ht="30">
      <c r="A23" s="9" t="s">
        <v>386</v>
      </c>
      <c r="B23" s="10"/>
      <c r="C23" s="10"/>
      <c r="D23" s="10"/>
      <c r="E23" s="8"/>
      <c r="F23" s="8"/>
      <c r="G23" s="3"/>
    </row>
    <row r="24" spans="1:7" ht="15">
      <c r="A24" s="9" t="s">
        <v>385</v>
      </c>
      <c r="B24" s="10"/>
      <c r="C24" s="10"/>
      <c r="D24" s="10"/>
      <c r="E24" s="8"/>
      <c r="F24" s="8"/>
      <c r="G24" s="3"/>
    </row>
    <row r="25" spans="1:7" ht="30">
      <c r="A25" s="9" t="s">
        <v>384</v>
      </c>
      <c r="B25" s="10"/>
      <c r="C25" s="10"/>
      <c r="D25" s="10"/>
      <c r="E25" s="8"/>
      <c r="F25" s="8"/>
      <c r="G25" s="3"/>
    </row>
    <row r="26" spans="1:7" ht="15">
      <c r="A26" s="9" t="s">
        <v>383</v>
      </c>
      <c r="B26" s="10"/>
      <c r="C26" s="10"/>
      <c r="D26" s="10"/>
      <c r="E26" s="8"/>
      <c r="F26" s="8"/>
      <c r="G26" s="3"/>
    </row>
    <row r="27" spans="1:7" ht="15">
      <c r="A27" s="9" t="s">
        <v>382</v>
      </c>
      <c r="B27" s="10"/>
      <c r="C27" s="10"/>
      <c r="D27" s="10"/>
      <c r="E27" s="8"/>
      <c r="F27" s="8"/>
      <c r="G27" s="3"/>
    </row>
    <row r="28" spans="1:7" ht="15">
      <c r="A28" s="9" t="s">
        <v>381</v>
      </c>
      <c r="B28" s="10"/>
      <c r="C28" s="10"/>
      <c r="D28" s="10"/>
      <c r="E28" s="8"/>
      <c r="F28" s="8"/>
      <c r="G28" s="3"/>
    </row>
    <row r="29" spans="1:7" ht="15">
      <c r="A29" s="6" t="s">
        <v>380</v>
      </c>
      <c r="B29" s="7"/>
      <c r="C29" s="7"/>
      <c r="D29" s="7"/>
      <c r="E29" s="8"/>
      <c r="F29" s="8"/>
      <c r="G29" s="3"/>
    </row>
    <row r="30" spans="1:7" ht="15">
      <c r="A30" s="11" t="s">
        <v>379</v>
      </c>
      <c r="B30" s="12"/>
      <c r="C30" s="12">
        <v>150</v>
      </c>
      <c r="D30" s="12">
        <v>150</v>
      </c>
      <c r="E30" s="13"/>
      <c r="F30" s="13"/>
      <c r="G30" s="4"/>
    </row>
    <row r="31" spans="1:7" ht="15">
      <c r="A31" s="147" t="s">
        <v>378</v>
      </c>
      <c r="B31" s="148">
        <v>114125</v>
      </c>
      <c r="C31" s="148">
        <v>123646</v>
      </c>
      <c r="D31" s="148">
        <v>123646</v>
      </c>
      <c r="E31" s="149"/>
      <c r="F31" s="149"/>
      <c r="G31" s="150"/>
    </row>
    <row r="32" spans="1:7" ht="15">
      <c r="A32" s="9" t="s">
        <v>437</v>
      </c>
      <c r="B32" s="10"/>
      <c r="C32" s="10"/>
      <c r="D32" s="10"/>
      <c r="E32" s="8"/>
      <c r="F32" s="8"/>
      <c r="G32" s="3"/>
    </row>
    <row r="33" spans="1:7" ht="15">
      <c r="A33" s="9" t="s">
        <v>438</v>
      </c>
      <c r="B33" s="10"/>
      <c r="C33" s="10"/>
      <c r="D33" s="10"/>
      <c r="E33" s="8"/>
      <c r="F33" s="8"/>
      <c r="G33" s="3"/>
    </row>
    <row r="34" spans="1:7" ht="15">
      <c r="A34" s="9" t="s">
        <v>439</v>
      </c>
      <c r="B34" s="10"/>
      <c r="C34" s="10"/>
      <c r="D34" s="10"/>
      <c r="E34" s="8"/>
      <c r="F34" s="8"/>
      <c r="G34" s="3"/>
    </row>
    <row r="35" spans="1:7" ht="15">
      <c r="A35" s="151" t="s">
        <v>440</v>
      </c>
      <c r="B35" s="152"/>
      <c r="C35" s="152"/>
      <c r="D35" s="152"/>
      <c r="E35" s="153"/>
      <c r="F35" s="153"/>
      <c r="G35" s="154"/>
    </row>
    <row r="36" spans="1:7" ht="15">
      <c r="A36" s="151" t="s">
        <v>441</v>
      </c>
      <c r="B36" s="152"/>
      <c r="C36" s="152"/>
      <c r="D36" s="152">
        <v>-772</v>
      </c>
      <c r="E36" s="153"/>
      <c r="F36" s="153"/>
      <c r="G36" s="154"/>
    </row>
    <row r="37" spans="1:7" ht="29.25" customHeight="1">
      <c r="A37" s="155" t="s">
        <v>449</v>
      </c>
      <c r="B37" s="156">
        <v>114125</v>
      </c>
      <c r="C37" s="156">
        <v>123646</v>
      </c>
      <c r="D37" s="156">
        <v>122874</v>
      </c>
      <c r="E37" s="157"/>
      <c r="F37" s="157"/>
      <c r="G37" s="158"/>
    </row>
    <row r="38" spans="1:7" ht="15">
      <c r="A38" s="20" t="s">
        <v>451</v>
      </c>
      <c r="B38" s="21">
        <v>24</v>
      </c>
      <c r="C38" s="21">
        <v>33</v>
      </c>
      <c r="D38" s="212">
        <v>29</v>
      </c>
      <c r="E38" s="19"/>
      <c r="F38" s="19"/>
      <c r="G38" s="5"/>
    </row>
    <row r="39" spans="1:7" ht="15">
      <c r="A39" s="17"/>
      <c r="B39" s="18"/>
      <c r="C39" s="18"/>
      <c r="D39" s="18"/>
      <c r="E39" s="19"/>
      <c r="F39" s="19"/>
      <c r="G39" s="5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6.421875" style="0" customWidth="1"/>
    <col min="2" max="2" width="13.421875" style="0" customWidth="1"/>
    <col min="3" max="3" width="15.28125" style="0" customWidth="1"/>
    <col min="4" max="4" width="14.00390625" style="0" customWidth="1"/>
  </cols>
  <sheetData>
    <row r="1" spans="1:4" ht="15">
      <c r="A1" s="579" t="s">
        <v>99</v>
      </c>
      <c r="B1" s="579"/>
      <c r="C1" s="579"/>
      <c r="D1" s="579"/>
    </row>
    <row r="2" spans="1:4" ht="15">
      <c r="A2" s="1"/>
      <c r="B2" s="1"/>
      <c r="C2" s="1"/>
      <c r="D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4" ht="25.5" customHeight="1">
      <c r="A4" s="576" t="s">
        <v>125</v>
      </c>
      <c r="B4" s="577"/>
      <c r="C4" s="577"/>
      <c r="D4" s="577"/>
    </row>
    <row r="6" ht="15">
      <c r="A6" s="32" t="s">
        <v>456</v>
      </c>
    </row>
    <row r="7" spans="1:4" ht="15">
      <c r="A7" s="2" t="s">
        <v>402</v>
      </c>
      <c r="B7" s="105" t="s">
        <v>403</v>
      </c>
      <c r="C7" s="105" t="s">
        <v>404</v>
      </c>
      <c r="D7" s="105" t="s">
        <v>405</v>
      </c>
    </row>
    <row r="8" spans="1:5" ht="15">
      <c r="A8" s="136" t="s">
        <v>176</v>
      </c>
      <c r="B8" s="137">
        <v>15000</v>
      </c>
      <c r="C8" s="137">
        <v>15000</v>
      </c>
      <c r="D8" s="137">
        <v>15346</v>
      </c>
      <c r="E8" s="33"/>
    </row>
    <row r="9" spans="1:5" ht="15">
      <c r="A9" s="136" t="s">
        <v>177</v>
      </c>
      <c r="B9" s="137"/>
      <c r="C9" s="137"/>
      <c r="D9" s="137">
        <v>20</v>
      </c>
      <c r="E9" s="33"/>
    </row>
    <row r="10" spans="1:5" ht="15">
      <c r="A10" s="136" t="s">
        <v>178</v>
      </c>
      <c r="B10" s="137"/>
      <c r="C10" s="137"/>
      <c r="D10" s="137"/>
      <c r="E10" s="33"/>
    </row>
    <row r="11" spans="1:5" ht="15">
      <c r="A11" s="179" t="s">
        <v>333</v>
      </c>
      <c r="B11" s="180">
        <f>SUM(B8:B10)</f>
        <v>15000</v>
      </c>
      <c r="C11" s="180">
        <f>SUM(C8:C10)</f>
        <v>15000</v>
      </c>
      <c r="D11" s="180">
        <f>SUM(D8:D10)</f>
        <v>15366</v>
      </c>
      <c r="E11" s="34"/>
    </row>
    <row r="12" spans="1:5" ht="15">
      <c r="A12" s="136" t="s">
        <v>179</v>
      </c>
      <c r="B12" s="137"/>
      <c r="C12" s="137"/>
      <c r="D12" s="137"/>
      <c r="E12" s="33"/>
    </row>
    <row r="13" spans="1:5" ht="15">
      <c r="A13" s="136" t="s">
        <v>180</v>
      </c>
      <c r="B13" s="137"/>
      <c r="C13" s="137"/>
      <c r="D13" s="137"/>
      <c r="E13" s="33"/>
    </row>
    <row r="14" spans="1:5" ht="15">
      <c r="A14" s="136" t="s">
        <v>181</v>
      </c>
      <c r="B14" s="137"/>
      <c r="C14" s="137"/>
      <c r="D14" s="137">
        <v>2</v>
      </c>
      <c r="E14" s="33"/>
    </row>
    <row r="15" spans="1:5" ht="15">
      <c r="A15" s="136" t="s">
        <v>182</v>
      </c>
      <c r="B15" s="137">
        <v>5800</v>
      </c>
      <c r="C15" s="137">
        <v>5800</v>
      </c>
      <c r="D15" s="137">
        <v>5439</v>
      </c>
      <c r="E15" s="33"/>
    </row>
    <row r="16" spans="1:5" ht="15">
      <c r="A16" s="136" t="s">
        <v>183</v>
      </c>
      <c r="B16" s="137">
        <v>200</v>
      </c>
      <c r="C16" s="137">
        <v>200</v>
      </c>
      <c r="D16" s="137">
        <v>86</v>
      </c>
      <c r="E16" s="33"/>
    </row>
    <row r="17" spans="1:5" ht="15">
      <c r="A17" s="136" t="s">
        <v>184</v>
      </c>
      <c r="B17" s="137"/>
      <c r="C17" s="137"/>
      <c r="D17" s="137"/>
      <c r="E17" s="33"/>
    </row>
    <row r="18" spans="1:5" ht="15">
      <c r="A18" s="136" t="s">
        <v>185</v>
      </c>
      <c r="B18" s="137">
        <v>152000</v>
      </c>
      <c r="C18" s="137">
        <v>161436</v>
      </c>
      <c r="D18" s="137">
        <v>182453</v>
      </c>
      <c r="E18" s="33"/>
    </row>
    <row r="19" spans="1:5" ht="30">
      <c r="A19" s="136" t="s">
        <v>186</v>
      </c>
      <c r="B19" s="137"/>
      <c r="C19" s="137"/>
      <c r="D19" s="137"/>
      <c r="E19" s="33"/>
    </row>
    <row r="20" spans="1:5" ht="15">
      <c r="A20" s="136" t="s">
        <v>187</v>
      </c>
      <c r="B20" s="137"/>
      <c r="C20" s="137"/>
      <c r="D20" s="137"/>
      <c r="E20" s="33"/>
    </row>
    <row r="21" spans="1:5" ht="15">
      <c r="A21" s="136" t="s">
        <v>188</v>
      </c>
      <c r="B21" s="137"/>
      <c r="C21" s="137"/>
      <c r="D21" s="137"/>
      <c r="E21" s="33"/>
    </row>
    <row r="22" spans="1:5" ht="15">
      <c r="A22" s="179" t="s">
        <v>334</v>
      </c>
      <c r="B22" s="180">
        <f>SUM(B12:B21)</f>
        <v>158000</v>
      </c>
      <c r="C22" s="180">
        <f>SUM(C12:C21)</f>
        <v>167436</v>
      </c>
      <c r="D22" s="180">
        <f>SUM(D12:D21)</f>
        <v>187980</v>
      </c>
      <c r="E22" s="34"/>
    </row>
  </sheetData>
  <sheetProtection/>
  <mergeCells count="3">
    <mergeCell ref="A1:D1"/>
    <mergeCell ref="A4:D4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9">
      <selection activeCell="E42" sqref="E42"/>
    </sheetView>
  </sheetViews>
  <sheetFormatPr defaultColWidth="9.140625" defaultRowHeight="15"/>
  <cols>
    <col min="1" max="1" width="73.7109375" style="0" customWidth="1"/>
    <col min="2" max="2" width="13.28125" style="0" customWidth="1"/>
    <col min="3" max="4" width="10.7109375" style="0" bestFit="1" customWidth="1"/>
    <col min="5" max="5" width="16.7109375" style="0" bestFit="1" customWidth="1"/>
    <col min="6" max="6" width="13.140625" style="0" bestFit="1" customWidth="1"/>
  </cols>
  <sheetData>
    <row r="1" spans="1:6" ht="15">
      <c r="A1" s="579" t="s">
        <v>100</v>
      </c>
      <c r="B1" s="582"/>
      <c r="C1" s="582"/>
      <c r="D1" s="582"/>
      <c r="E1" s="582"/>
      <c r="F1" s="582"/>
    </row>
    <row r="2" spans="1:4" ht="15">
      <c r="A2" s="1"/>
      <c r="B2" s="1"/>
      <c r="C2" s="1"/>
      <c r="D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6" ht="23.25" customHeight="1">
      <c r="A4" s="576" t="s">
        <v>124</v>
      </c>
      <c r="B4" s="582"/>
      <c r="C4" s="582"/>
      <c r="D4" s="582"/>
      <c r="E4" s="582"/>
      <c r="F4" s="582"/>
    </row>
    <row r="6" ht="15">
      <c r="A6" s="32" t="s">
        <v>456</v>
      </c>
    </row>
    <row r="7" spans="1:6" ht="15.75">
      <c r="A7" s="85" t="s">
        <v>413</v>
      </c>
      <c r="B7" s="86"/>
      <c r="C7" s="583"/>
      <c r="D7" s="583"/>
      <c r="E7" s="583"/>
      <c r="F7" s="583"/>
    </row>
    <row r="8" spans="1:6" ht="16.5">
      <c r="A8" s="87"/>
      <c r="B8" s="87"/>
      <c r="C8" s="88"/>
      <c r="D8" s="88"/>
      <c r="E8" s="88"/>
      <c r="F8" s="43"/>
    </row>
    <row r="9" spans="1:6" ht="15">
      <c r="A9" s="98" t="s">
        <v>250</v>
      </c>
      <c r="B9" s="89" t="s">
        <v>251</v>
      </c>
      <c r="C9" s="89" t="s">
        <v>252</v>
      </c>
      <c r="D9" s="89" t="s">
        <v>253</v>
      </c>
      <c r="E9" s="89" t="s">
        <v>254</v>
      </c>
      <c r="F9" s="89" t="s">
        <v>216</v>
      </c>
    </row>
    <row r="10" spans="1:6" ht="15">
      <c r="A10" s="54" t="s">
        <v>255</v>
      </c>
      <c r="B10" s="54">
        <v>399775</v>
      </c>
      <c r="C10" s="54"/>
      <c r="D10" s="99"/>
      <c r="E10" s="99"/>
      <c r="F10" s="99"/>
    </row>
    <row r="11" spans="1:6" ht="15">
      <c r="A11" s="54" t="s">
        <v>414</v>
      </c>
      <c r="B11" s="54">
        <v>41082</v>
      </c>
      <c r="C11" s="54"/>
      <c r="D11" s="99"/>
      <c r="E11" s="99"/>
      <c r="F11" s="99"/>
    </row>
    <row r="12" spans="1:6" ht="15">
      <c r="A12" s="54" t="s">
        <v>257</v>
      </c>
      <c r="B12" s="54">
        <v>16784</v>
      </c>
      <c r="C12" s="54"/>
      <c r="D12" s="99"/>
      <c r="E12" s="99"/>
      <c r="F12" s="99"/>
    </row>
    <row r="13" spans="1:6" ht="15">
      <c r="A13" s="100" t="s">
        <v>216</v>
      </c>
      <c r="B13" s="100">
        <f>SUM(B10:B12)</f>
        <v>457641</v>
      </c>
      <c r="C13" s="100"/>
      <c r="D13" s="101"/>
      <c r="E13" s="101"/>
      <c r="F13" s="101"/>
    </row>
    <row r="14" spans="1:6" ht="15">
      <c r="A14" s="581"/>
      <c r="B14" s="581"/>
      <c r="C14" s="581"/>
      <c r="D14" s="581"/>
      <c r="E14" s="581"/>
      <c r="F14" s="581"/>
    </row>
    <row r="15" spans="1:6" ht="15">
      <c r="A15" s="98" t="s">
        <v>258</v>
      </c>
      <c r="B15" s="89" t="s">
        <v>251</v>
      </c>
      <c r="C15" s="89" t="s">
        <v>252</v>
      </c>
      <c r="D15" s="89" t="s">
        <v>253</v>
      </c>
      <c r="E15" s="89" t="s">
        <v>254</v>
      </c>
      <c r="F15" s="89" t="s">
        <v>216</v>
      </c>
    </row>
    <row r="16" spans="1:6" ht="15">
      <c r="A16" s="54" t="s">
        <v>259</v>
      </c>
      <c r="B16" s="54"/>
      <c r="C16" s="99"/>
      <c r="D16" s="99"/>
      <c r="E16" s="99"/>
      <c r="F16" s="99"/>
    </row>
    <row r="17" spans="1:6" ht="15">
      <c r="A17" s="54" t="s">
        <v>260</v>
      </c>
      <c r="B17" s="54"/>
      <c r="C17" s="99"/>
      <c r="D17" s="99"/>
      <c r="E17" s="99"/>
      <c r="F17" s="99"/>
    </row>
    <row r="18" spans="1:6" ht="15">
      <c r="A18" s="54" t="s">
        <v>261</v>
      </c>
      <c r="B18" s="54">
        <v>38422</v>
      </c>
      <c r="C18" s="99"/>
      <c r="D18" s="99"/>
      <c r="E18" s="99"/>
      <c r="F18" s="99"/>
    </row>
    <row r="19" spans="1:6" ht="15">
      <c r="A19" s="54" t="s">
        <v>262</v>
      </c>
      <c r="B19" s="54"/>
      <c r="C19" s="99"/>
      <c r="D19" s="99"/>
      <c r="E19" s="99"/>
      <c r="F19" s="99"/>
    </row>
    <row r="20" spans="1:6" ht="15">
      <c r="A20" s="54" t="s">
        <v>263</v>
      </c>
      <c r="B20" s="54">
        <v>419039</v>
      </c>
      <c r="C20" s="99"/>
      <c r="D20" s="99"/>
      <c r="E20" s="99"/>
      <c r="F20" s="99"/>
    </row>
    <row r="21" spans="1:6" ht="15">
      <c r="A21" s="54" t="s">
        <v>264</v>
      </c>
      <c r="B21" s="54"/>
      <c r="C21" s="99"/>
      <c r="D21" s="99"/>
      <c r="E21" s="99"/>
      <c r="F21" s="99"/>
    </row>
    <row r="22" spans="1:6" ht="15">
      <c r="A22" s="100" t="s">
        <v>216</v>
      </c>
      <c r="B22" s="100">
        <f>SUM(B16:B21)</f>
        <v>457461</v>
      </c>
      <c r="C22" s="101"/>
      <c r="D22" s="101"/>
      <c r="E22" s="101"/>
      <c r="F22" s="101"/>
    </row>
    <row r="23" spans="1:6" ht="15">
      <c r="A23" s="102"/>
      <c r="B23" s="102"/>
      <c r="C23" s="102"/>
      <c r="D23" s="102"/>
      <c r="E23" s="102"/>
      <c r="F23" s="102"/>
    </row>
    <row r="24" spans="1:6" ht="15">
      <c r="A24" s="102"/>
      <c r="B24" s="102"/>
      <c r="C24" s="102"/>
      <c r="D24" s="102"/>
      <c r="E24" s="102"/>
      <c r="F24" s="102"/>
    </row>
    <row r="25" spans="1:6" ht="15">
      <c r="A25" s="85" t="s">
        <v>415</v>
      </c>
      <c r="B25" s="86"/>
      <c r="C25" s="580"/>
      <c r="D25" s="580"/>
      <c r="E25" s="580"/>
      <c r="F25" s="580"/>
    </row>
    <row r="26" spans="1:6" ht="15">
      <c r="A26" s="103"/>
      <c r="B26" s="103"/>
      <c r="C26" s="104"/>
      <c r="D26" s="104"/>
      <c r="E26" s="104"/>
      <c r="F26" s="104"/>
    </row>
    <row r="27" spans="1:6" ht="15">
      <c r="A27" s="98" t="s">
        <v>250</v>
      </c>
      <c r="B27" s="89" t="s">
        <v>251</v>
      </c>
      <c r="C27" s="89" t="s">
        <v>252</v>
      </c>
      <c r="D27" s="89" t="s">
        <v>253</v>
      </c>
      <c r="E27" s="89" t="s">
        <v>254</v>
      </c>
      <c r="F27" s="89" t="s">
        <v>216</v>
      </c>
    </row>
    <row r="28" spans="1:6" ht="15">
      <c r="A28" s="54" t="s">
        <v>255</v>
      </c>
      <c r="B28" s="54"/>
      <c r="C28" s="99">
        <v>115081</v>
      </c>
      <c r="D28" s="99"/>
      <c r="E28" s="99"/>
      <c r="F28" s="99"/>
    </row>
    <row r="29" spans="1:6" ht="15">
      <c r="A29" s="54" t="s">
        <v>256</v>
      </c>
      <c r="B29" s="54"/>
      <c r="C29" s="99"/>
      <c r="D29" s="99"/>
      <c r="E29" s="99"/>
      <c r="F29" s="99"/>
    </row>
    <row r="30" spans="1:6" ht="15">
      <c r="A30" s="54" t="s">
        <v>257</v>
      </c>
      <c r="B30" s="54">
        <v>1992</v>
      </c>
      <c r="C30" s="99">
        <v>10000</v>
      </c>
      <c r="D30" s="99"/>
      <c r="E30" s="99"/>
      <c r="F30" s="99"/>
    </row>
    <row r="31" spans="1:6" ht="15">
      <c r="A31" s="100" t="s">
        <v>216</v>
      </c>
      <c r="B31" s="100">
        <f>SUM(B28:B30)</f>
        <v>1992</v>
      </c>
      <c r="C31" s="101">
        <f>SUM(C28:C30)</f>
        <v>125081</v>
      </c>
      <c r="D31" s="101"/>
      <c r="E31" s="101"/>
      <c r="F31" s="101"/>
    </row>
    <row r="32" spans="1:6" ht="15">
      <c r="A32" s="581"/>
      <c r="B32" s="581"/>
      <c r="C32" s="581"/>
      <c r="D32" s="581"/>
      <c r="E32" s="581"/>
      <c r="F32" s="581"/>
    </row>
    <row r="33" spans="1:6" ht="15">
      <c r="A33" s="98" t="s">
        <v>258</v>
      </c>
      <c r="B33" s="89" t="s">
        <v>251</v>
      </c>
      <c r="C33" s="89" t="s">
        <v>252</v>
      </c>
      <c r="D33" s="89" t="s">
        <v>253</v>
      </c>
      <c r="E33" s="89" t="s">
        <v>254</v>
      </c>
      <c r="F33" s="89" t="s">
        <v>216</v>
      </c>
    </row>
    <row r="34" spans="1:6" ht="15">
      <c r="A34" s="54" t="s">
        <v>259</v>
      </c>
      <c r="B34" s="54"/>
      <c r="C34" s="99"/>
      <c r="D34" s="99"/>
      <c r="E34" s="99"/>
      <c r="F34" s="99"/>
    </row>
    <row r="35" spans="1:6" ht="15">
      <c r="A35" s="54" t="s">
        <v>260</v>
      </c>
      <c r="B35" s="54"/>
      <c r="C35" s="99"/>
      <c r="D35" s="99"/>
      <c r="E35" s="99"/>
      <c r="F35" s="99"/>
    </row>
    <row r="36" spans="1:6" ht="15">
      <c r="A36" s="54" t="s">
        <v>261</v>
      </c>
      <c r="B36" s="54">
        <v>371</v>
      </c>
      <c r="C36" s="99"/>
      <c r="D36" s="99"/>
      <c r="E36" s="99"/>
      <c r="F36" s="99"/>
    </row>
    <row r="37" spans="1:6" ht="15">
      <c r="A37" s="54" t="s">
        <v>262</v>
      </c>
      <c r="B37" s="54"/>
      <c r="C37" s="99"/>
      <c r="D37" s="99"/>
      <c r="E37" s="99"/>
      <c r="F37" s="99"/>
    </row>
    <row r="38" spans="1:6" ht="15">
      <c r="A38" s="54" t="s">
        <v>263</v>
      </c>
      <c r="B38" s="54">
        <v>1621</v>
      </c>
      <c r="C38" s="99">
        <v>125081</v>
      </c>
      <c r="D38" s="99"/>
      <c r="E38" s="99"/>
      <c r="F38" s="99"/>
    </row>
    <row r="39" spans="1:6" ht="15">
      <c r="A39" s="54" t="s">
        <v>264</v>
      </c>
      <c r="B39" s="54"/>
      <c r="C39" s="99"/>
      <c r="D39" s="99"/>
      <c r="E39" s="99"/>
      <c r="F39" s="99"/>
    </row>
    <row r="40" spans="1:6" ht="15">
      <c r="A40" s="100" t="s">
        <v>216</v>
      </c>
      <c r="B40" s="100">
        <f>SUM(B34:B39)</f>
        <v>1992</v>
      </c>
      <c r="C40" s="101">
        <f>SUM(C34:C39)</f>
        <v>125081</v>
      </c>
      <c r="D40" s="100"/>
      <c r="E40" s="100"/>
      <c r="F40" s="100"/>
    </row>
    <row r="41" spans="1:6" ht="15">
      <c r="A41" s="97"/>
      <c r="B41" s="97"/>
      <c r="C41" s="97"/>
      <c r="D41" s="97"/>
      <c r="E41" s="97"/>
      <c r="F41" s="97"/>
    </row>
    <row r="42" spans="1:6" ht="15.75">
      <c r="A42" s="40"/>
      <c r="B42" s="40"/>
      <c r="C42" s="40"/>
      <c r="D42" s="40"/>
      <c r="E42" s="40"/>
      <c r="F42" s="40"/>
    </row>
  </sheetData>
  <sheetProtection/>
  <mergeCells count="7">
    <mergeCell ref="C25:F25"/>
    <mergeCell ref="A32:F32"/>
    <mergeCell ref="A3:G3"/>
    <mergeCell ref="A1:F1"/>
    <mergeCell ref="A4:F4"/>
    <mergeCell ref="C7:F7"/>
    <mergeCell ref="A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B1">
      <selection activeCell="G17" sqref="G17"/>
    </sheetView>
  </sheetViews>
  <sheetFormatPr defaultColWidth="9.140625" defaultRowHeight="15"/>
  <cols>
    <col min="1" max="1" width="39.7109375" style="0" customWidth="1"/>
    <col min="2" max="2" width="15.140625" style="0" customWidth="1"/>
    <col min="3" max="4" width="14.00390625" style="0" customWidth="1"/>
    <col min="5" max="5" width="12.8515625" style="0" customWidth="1"/>
    <col min="6" max="6" width="18.00390625" style="0" customWidth="1"/>
    <col min="7" max="7" width="18.140625" style="0" customWidth="1"/>
    <col min="8" max="8" width="22.8515625" style="0" customWidth="1"/>
  </cols>
  <sheetData>
    <row r="1" spans="1:8" ht="15">
      <c r="A1" s="579" t="s">
        <v>101</v>
      </c>
      <c r="B1" s="582"/>
      <c r="C1" s="582"/>
      <c r="D1" s="582"/>
      <c r="E1" s="582"/>
      <c r="F1" s="582"/>
      <c r="G1" s="582"/>
      <c r="H1" s="582"/>
    </row>
    <row r="2" ht="15">
      <c r="A2" s="1"/>
    </row>
    <row r="3" spans="1:8" ht="15" customHeight="1">
      <c r="A3" s="576" t="s">
        <v>366</v>
      </c>
      <c r="B3" s="577"/>
      <c r="C3" s="577"/>
      <c r="D3" s="577"/>
      <c r="E3" s="577"/>
      <c r="F3" s="577"/>
      <c r="G3" s="577"/>
      <c r="H3" s="577"/>
    </row>
    <row r="4" spans="1:8" ht="25.5" customHeight="1">
      <c r="A4" s="576" t="s">
        <v>335</v>
      </c>
      <c r="B4" s="582"/>
      <c r="C4" s="582"/>
      <c r="D4" s="582"/>
      <c r="E4" s="582"/>
      <c r="F4" s="582"/>
      <c r="G4" s="582"/>
      <c r="H4" s="582"/>
    </row>
    <row r="6" spans="1:8" ht="75">
      <c r="A6" s="35" t="s">
        <v>189</v>
      </c>
      <c r="B6" s="213" t="s">
        <v>315</v>
      </c>
      <c r="C6" s="213" t="s">
        <v>316</v>
      </c>
      <c r="D6" s="213" t="s">
        <v>317</v>
      </c>
      <c r="E6" s="213" t="s">
        <v>318</v>
      </c>
      <c r="F6" s="213" t="s">
        <v>274</v>
      </c>
      <c r="G6" s="213" t="s">
        <v>275</v>
      </c>
      <c r="H6" s="214" t="s">
        <v>600</v>
      </c>
    </row>
    <row r="7" spans="1:8" ht="15.75">
      <c r="A7" s="38" t="s">
        <v>276</v>
      </c>
      <c r="B7" s="213"/>
      <c r="C7" s="213"/>
      <c r="D7" s="213"/>
      <c r="E7" s="213"/>
      <c r="F7" s="90">
        <v>1</v>
      </c>
      <c r="G7" s="90"/>
      <c r="H7" s="90">
        <f aca="true" t="shared" si="0" ref="H7:H14">SUM(B7:G7)</f>
        <v>1</v>
      </c>
    </row>
    <row r="8" spans="1:8" ht="15.75">
      <c r="A8" s="38" t="s">
        <v>190</v>
      </c>
      <c r="B8" s="39"/>
      <c r="C8" s="39"/>
      <c r="D8" s="39">
        <v>1</v>
      </c>
      <c r="E8" s="39"/>
      <c r="F8" s="39"/>
      <c r="G8" s="39"/>
      <c r="H8" s="39">
        <f t="shared" si="0"/>
        <v>1</v>
      </c>
    </row>
    <row r="9" spans="1:8" ht="15.75">
      <c r="A9" s="38" t="s">
        <v>191</v>
      </c>
      <c r="B9" s="39">
        <v>5</v>
      </c>
      <c r="C9" s="39">
        <v>19</v>
      </c>
      <c r="D9" s="39">
        <v>4</v>
      </c>
      <c r="E9" s="39">
        <v>4</v>
      </c>
      <c r="F9" s="39"/>
      <c r="G9" s="39"/>
      <c r="H9" s="39">
        <f t="shared" si="0"/>
        <v>32</v>
      </c>
    </row>
    <row r="10" spans="1:8" ht="15.75">
      <c r="A10" s="38" t="s">
        <v>192</v>
      </c>
      <c r="B10" s="39"/>
      <c r="C10" s="39"/>
      <c r="D10" s="39"/>
      <c r="E10" s="39"/>
      <c r="F10" s="39"/>
      <c r="G10" s="39"/>
      <c r="H10" s="39">
        <f t="shared" si="0"/>
        <v>0</v>
      </c>
    </row>
    <row r="11" spans="1:8" ht="15.75">
      <c r="A11" s="38" t="s">
        <v>193</v>
      </c>
      <c r="B11" s="39"/>
      <c r="C11" s="39"/>
      <c r="D11" s="39"/>
      <c r="E11" s="39"/>
      <c r="F11" s="39"/>
      <c r="G11" s="39">
        <v>27</v>
      </c>
      <c r="H11" s="39">
        <f t="shared" si="0"/>
        <v>27</v>
      </c>
    </row>
    <row r="12" spans="1:8" ht="15.75">
      <c r="A12" s="38" t="s">
        <v>194</v>
      </c>
      <c r="B12" s="39"/>
      <c r="C12" s="39"/>
      <c r="D12" s="39"/>
      <c r="E12" s="39"/>
      <c r="F12" s="39">
        <v>3</v>
      </c>
      <c r="G12" s="39">
        <v>2</v>
      </c>
      <c r="H12" s="39">
        <f t="shared" si="0"/>
        <v>5</v>
      </c>
    </row>
    <row r="13" spans="1:8" ht="15.75">
      <c r="A13" s="38" t="s">
        <v>195</v>
      </c>
      <c r="B13" s="39"/>
      <c r="C13" s="39"/>
      <c r="D13" s="39"/>
      <c r="E13" s="39"/>
      <c r="F13" s="39"/>
      <c r="G13" s="39"/>
      <c r="H13" s="39">
        <f t="shared" si="0"/>
        <v>0</v>
      </c>
    </row>
    <row r="14" spans="1:8" ht="15.75">
      <c r="A14" s="38" t="s">
        <v>196</v>
      </c>
      <c r="B14" s="39"/>
      <c r="C14" s="39"/>
      <c r="D14" s="39"/>
      <c r="E14" s="39"/>
      <c r="F14" s="39">
        <v>41</v>
      </c>
      <c r="G14" s="39"/>
      <c r="H14" s="39">
        <f t="shared" si="0"/>
        <v>41</v>
      </c>
    </row>
    <row r="15" spans="1:8" ht="15.75">
      <c r="A15" s="181" t="s">
        <v>197</v>
      </c>
      <c r="B15" s="183">
        <f aca="true" t="shared" si="1" ref="B15:G15">SUM(B8:B14)</f>
        <v>5</v>
      </c>
      <c r="C15" s="183">
        <f>SUM(C8:C14)</f>
        <v>19</v>
      </c>
      <c r="D15" s="183">
        <f>SUM(D8:D14)</f>
        <v>5</v>
      </c>
      <c r="E15" s="183">
        <f t="shared" si="1"/>
        <v>4</v>
      </c>
      <c r="F15" s="183">
        <f>SUM(F7:F14)</f>
        <v>45</v>
      </c>
      <c r="G15" s="183">
        <f t="shared" si="1"/>
        <v>29</v>
      </c>
      <c r="H15" s="183">
        <f>SUM(H7:H14)</f>
        <v>107</v>
      </c>
    </row>
  </sheetData>
  <sheetProtection/>
  <mergeCells count="3">
    <mergeCell ref="A1:H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C1">
      <selection activeCell="I5" sqref="I5"/>
    </sheetView>
  </sheetViews>
  <sheetFormatPr defaultColWidth="9.140625" defaultRowHeight="15"/>
  <cols>
    <col min="1" max="1" width="55.00390625" style="0" customWidth="1"/>
    <col min="2" max="2" width="15.140625" style="0" customWidth="1"/>
    <col min="3" max="4" width="11.8515625" style="0" customWidth="1"/>
    <col min="5" max="5" width="12.421875" style="0" customWidth="1"/>
    <col min="6" max="6" width="17.8515625" style="0" customWidth="1"/>
    <col min="7" max="7" width="21.8515625" style="0" customWidth="1"/>
  </cols>
  <sheetData>
    <row r="1" spans="1:7" ht="15">
      <c r="A1" s="579" t="s">
        <v>102</v>
      </c>
      <c r="B1" s="582"/>
      <c r="C1" s="582"/>
      <c r="D1" s="582"/>
      <c r="E1" s="582"/>
      <c r="F1" s="582"/>
      <c r="G1" s="582"/>
    </row>
    <row r="2" ht="15">
      <c r="A2" s="1"/>
    </row>
    <row r="3" spans="1:8" ht="15" customHeight="1">
      <c r="A3" s="576" t="s">
        <v>366</v>
      </c>
      <c r="B3" s="577"/>
      <c r="C3" s="577"/>
      <c r="D3" s="577"/>
      <c r="E3" s="577"/>
      <c r="F3" s="577"/>
      <c r="G3" s="577"/>
      <c r="H3" s="577"/>
    </row>
    <row r="4" spans="1:7" ht="32.25" customHeight="1">
      <c r="A4" s="576" t="s">
        <v>336</v>
      </c>
      <c r="B4" s="582"/>
      <c r="C4" s="582"/>
      <c r="D4" s="582"/>
      <c r="E4" s="582"/>
      <c r="F4" s="582"/>
      <c r="G4" s="582"/>
    </row>
    <row r="5" spans="1:7" ht="32.25" customHeight="1">
      <c r="A5" s="29"/>
      <c r="B5" s="140"/>
      <c r="C5" s="140"/>
      <c r="D5" s="140"/>
      <c r="E5" s="140"/>
      <c r="F5" s="140"/>
      <c r="G5" s="140"/>
    </row>
    <row r="6" spans="1:7" ht="15">
      <c r="A6" s="141" t="s">
        <v>438</v>
      </c>
      <c r="B6" s="1"/>
      <c r="C6" s="1"/>
      <c r="D6" s="1"/>
      <c r="E6" s="1"/>
      <c r="F6" s="1"/>
      <c r="G6" s="1"/>
    </row>
    <row r="7" spans="1:7" ht="75">
      <c r="A7" s="91" t="s">
        <v>189</v>
      </c>
      <c r="B7" s="213" t="s">
        <v>315</v>
      </c>
      <c r="C7" s="213" t="s">
        <v>316</v>
      </c>
      <c r="D7" s="213" t="s">
        <v>317</v>
      </c>
      <c r="E7" s="213" t="s">
        <v>318</v>
      </c>
      <c r="F7" s="213" t="s">
        <v>275</v>
      </c>
      <c r="G7" s="214" t="s">
        <v>600</v>
      </c>
    </row>
    <row r="8" spans="1:7" ht="30">
      <c r="A8" s="94" t="s">
        <v>198</v>
      </c>
      <c r="B8" s="38">
        <v>9819</v>
      </c>
      <c r="C8" s="38">
        <v>74643</v>
      </c>
      <c r="D8" s="38">
        <v>20969</v>
      </c>
      <c r="E8" s="38">
        <v>26797</v>
      </c>
      <c r="F8" s="38">
        <v>119877</v>
      </c>
      <c r="G8" s="95">
        <f>SUM(B8:F8)</f>
        <v>252105</v>
      </c>
    </row>
    <row r="9" spans="1:7" ht="30">
      <c r="A9" s="96" t="s">
        <v>199</v>
      </c>
      <c r="B9" s="38">
        <v>187</v>
      </c>
      <c r="C9" s="38">
        <v>3619</v>
      </c>
      <c r="D9" s="38">
        <v>536</v>
      </c>
      <c r="E9" s="38">
        <v>1143</v>
      </c>
      <c r="F9" s="38">
        <v>150</v>
      </c>
      <c r="G9" s="95">
        <f>SUM(B9:F9)</f>
        <v>5635</v>
      </c>
    </row>
    <row r="10" spans="1:7" ht="15">
      <c r="A10" s="184" t="s">
        <v>200</v>
      </c>
      <c r="B10" s="185">
        <f aca="true" t="shared" si="0" ref="B10:G10">SUM(B8:B9)</f>
        <v>10006</v>
      </c>
      <c r="C10" s="185">
        <f t="shared" si="0"/>
        <v>78262</v>
      </c>
      <c r="D10" s="185">
        <f t="shared" si="0"/>
        <v>21505</v>
      </c>
      <c r="E10" s="185">
        <f t="shared" si="0"/>
        <v>27940</v>
      </c>
      <c r="F10" s="185">
        <f t="shared" si="0"/>
        <v>120027</v>
      </c>
      <c r="G10" s="185">
        <f t="shared" si="0"/>
        <v>257740</v>
      </c>
    </row>
    <row r="11" spans="1:7" ht="15">
      <c r="A11" s="97"/>
      <c r="B11" s="97"/>
      <c r="C11" s="97"/>
      <c r="D11" s="97"/>
      <c r="E11" s="97"/>
      <c r="F11" s="97"/>
      <c r="G11" s="1"/>
    </row>
    <row r="12" spans="1:7" ht="15">
      <c r="A12" s="97"/>
      <c r="B12" s="97"/>
      <c r="C12" s="97"/>
      <c r="D12" s="97"/>
      <c r="E12" s="97"/>
      <c r="F12" s="97"/>
      <c r="G12" s="1"/>
    </row>
    <row r="13" spans="1:7" ht="15">
      <c r="A13" s="141" t="s">
        <v>445</v>
      </c>
      <c r="B13" s="97"/>
      <c r="C13" s="97"/>
      <c r="D13" s="97"/>
      <c r="E13" s="97"/>
      <c r="F13" s="97"/>
      <c r="G13" s="1"/>
    </row>
    <row r="14" spans="1:7" ht="75">
      <c r="A14" s="91" t="s">
        <v>189</v>
      </c>
      <c r="B14" s="213" t="s">
        <v>315</v>
      </c>
      <c r="C14" s="213" t="s">
        <v>316</v>
      </c>
      <c r="D14" s="213" t="s">
        <v>317</v>
      </c>
      <c r="E14" s="213" t="s">
        <v>318</v>
      </c>
      <c r="F14" s="213" t="s">
        <v>275</v>
      </c>
      <c r="G14" s="214" t="s">
        <v>600</v>
      </c>
    </row>
    <row r="15" spans="1:7" ht="30">
      <c r="A15" s="92" t="s">
        <v>198</v>
      </c>
      <c r="B15" s="93">
        <f>SUM(B16:B18)</f>
        <v>9819</v>
      </c>
      <c r="C15" s="93">
        <v>74643</v>
      </c>
      <c r="D15" s="93">
        <v>20969</v>
      </c>
      <c r="E15" s="93">
        <f>SUM(E16:E18)</f>
        <v>26797</v>
      </c>
      <c r="F15" s="93">
        <f>SUM(F16:F18)</f>
        <v>119877</v>
      </c>
      <c r="G15" s="93">
        <f>SUM(G16:G18)</f>
        <v>252105</v>
      </c>
    </row>
    <row r="16" spans="1:7" ht="15">
      <c r="A16" s="94" t="s">
        <v>201</v>
      </c>
      <c r="B16" s="38">
        <v>691</v>
      </c>
      <c r="C16" s="38">
        <v>66520</v>
      </c>
      <c r="D16" s="38">
        <v>3272</v>
      </c>
      <c r="E16" s="38">
        <v>4373</v>
      </c>
      <c r="F16" s="38">
        <v>101780</v>
      </c>
      <c r="G16" s="38">
        <f>SUM(B16:F16)</f>
        <v>176636</v>
      </c>
    </row>
    <row r="17" spans="1:7" ht="15">
      <c r="A17" s="94" t="s">
        <v>277</v>
      </c>
      <c r="B17" s="38">
        <v>2316</v>
      </c>
      <c r="C17" s="38">
        <v>8123</v>
      </c>
      <c r="D17" s="38">
        <v>17697</v>
      </c>
      <c r="E17" s="38">
        <v>22424</v>
      </c>
      <c r="F17" s="38">
        <v>18097</v>
      </c>
      <c r="G17" s="38">
        <f>SUM(B17:F17)</f>
        <v>68657</v>
      </c>
    </row>
    <row r="18" spans="1:7" ht="15">
      <c r="A18" s="94" t="s">
        <v>278</v>
      </c>
      <c r="B18" s="38">
        <v>6812</v>
      </c>
      <c r="C18" s="38"/>
      <c r="D18" s="38"/>
      <c r="E18" s="38"/>
      <c r="F18" s="38"/>
      <c r="G18" s="38">
        <f>SUM(B18:F18)</f>
        <v>6812</v>
      </c>
    </row>
    <row r="19" spans="1:7" ht="30">
      <c r="A19" s="37" t="s">
        <v>199</v>
      </c>
      <c r="B19" s="93">
        <f>SUM(B20:B22)</f>
        <v>187</v>
      </c>
      <c r="C19" s="93">
        <v>3619</v>
      </c>
      <c r="D19" s="93">
        <v>536</v>
      </c>
      <c r="E19" s="93">
        <f>SUM(E20:E22)</f>
        <v>1143</v>
      </c>
      <c r="F19" s="93">
        <f>SUM(F20:F22)</f>
        <v>150</v>
      </c>
      <c r="G19" s="93">
        <f>SUM(G20:G22)</f>
        <v>5635</v>
      </c>
    </row>
    <row r="20" spans="1:7" ht="15">
      <c r="A20" s="94" t="s">
        <v>201</v>
      </c>
      <c r="B20" s="38"/>
      <c r="C20" s="38">
        <v>3619</v>
      </c>
      <c r="D20" s="38">
        <v>536</v>
      </c>
      <c r="E20" s="38">
        <v>1132</v>
      </c>
      <c r="F20" s="38"/>
      <c r="G20" s="38">
        <f>SUM(B20:F20)</f>
        <v>5287</v>
      </c>
    </row>
    <row r="21" spans="1:7" ht="15">
      <c r="A21" s="94" t="s">
        <v>277</v>
      </c>
      <c r="B21" s="38">
        <v>187</v>
      </c>
      <c r="C21" s="38">
        <v>0</v>
      </c>
      <c r="D21" s="38">
        <v>0</v>
      </c>
      <c r="E21" s="38">
        <v>11</v>
      </c>
      <c r="F21" s="38">
        <v>150</v>
      </c>
      <c r="G21" s="38">
        <f>SUM(B21:F21)</f>
        <v>348</v>
      </c>
    </row>
    <row r="22" spans="1:7" ht="15">
      <c r="A22" s="94" t="s">
        <v>278</v>
      </c>
      <c r="B22" s="216"/>
      <c r="C22" s="216"/>
      <c r="D22" s="216"/>
      <c r="E22" s="216"/>
      <c r="F22" s="38"/>
      <c r="G22" s="38">
        <f>SUM(B22:F22)</f>
        <v>0</v>
      </c>
    </row>
    <row r="23" spans="1:7" ht="15">
      <c r="A23" s="184" t="s">
        <v>206</v>
      </c>
      <c r="B23" s="185">
        <f>SUM(B15,B19)</f>
        <v>10006</v>
      </c>
      <c r="C23" s="185">
        <v>78262</v>
      </c>
      <c r="D23" s="185">
        <v>21505</v>
      </c>
      <c r="E23" s="185">
        <f>SUM(E15,E19)</f>
        <v>27940</v>
      </c>
      <c r="F23" s="185">
        <f>SUM(F15,F19)</f>
        <v>120027</v>
      </c>
      <c r="G23" s="185">
        <f>SUM(G15,G19)</f>
        <v>257740</v>
      </c>
    </row>
  </sheetData>
  <sheetProtection/>
  <mergeCells count="3">
    <mergeCell ref="A1:G1"/>
    <mergeCell ref="A4:G4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B1">
      <selection activeCell="A21" sqref="A21"/>
    </sheetView>
  </sheetViews>
  <sheetFormatPr defaultColWidth="9.140625" defaultRowHeight="15"/>
  <cols>
    <col min="1" max="1" width="90.28125" style="0" customWidth="1"/>
    <col min="2" max="2" width="13.7109375" style="0" customWidth="1"/>
    <col min="9" max="9" width="16.57421875" style="0" customWidth="1"/>
  </cols>
  <sheetData>
    <row r="1" spans="1:9" ht="15">
      <c r="A1" s="579" t="s">
        <v>103</v>
      </c>
      <c r="B1" s="582"/>
      <c r="C1" s="582"/>
      <c r="D1" s="582"/>
      <c r="E1" s="582"/>
      <c r="F1" s="582"/>
      <c r="G1" s="582"/>
      <c r="H1" s="582"/>
      <c r="I1" s="582"/>
    </row>
    <row r="2" ht="15">
      <c r="A2" s="1"/>
    </row>
    <row r="3" spans="1:9" ht="15">
      <c r="A3" s="576" t="s">
        <v>366</v>
      </c>
      <c r="B3" s="589"/>
      <c r="C3" s="589"/>
      <c r="D3" s="589"/>
      <c r="E3" s="589"/>
      <c r="F3" s="589"/>
      <c r="G3" s="589"/>
      <c r="H3" s="589"/>
      <c r="I3" s="589"/>
    </row>
    <row r="4" spans="1:9" ht="24" customHeight="1">
      <c r="A4" s="576" t="s">
        <v>337</v>
      </c>
      <c r="B4" s="582"/>
      <c r="C4" s="582"/>
      <c r="D4" s="582"/>
      <c r="E4" s="582"/>
      <c r="F4" s="582"/>
      <c r="G4" s="582"/>
      <c r="H4" s="582"/>
      <c r="I4" s="582"/>
    </row>
    <row r="6" spans="1:9" ht="15.75">
      <c r="A6" s="584" t="s">
        <v>239</v>
      </c>
      <c r="B6" s="585"/>
      <c r="C6" s="585"/>
      <c r="D6" s="585"/>
      <c r="E6" s="585"/>
      <c r="F6" s="585"/>
      <c r="G6" s="585"/>
      <c r="H6" s="585"/>
      <c r="I6" s="585"/>
    </row>
    <row r="7" spans="1:9" ht="16.5">
      <c r="A7" s="80"/>
      <c r="B7" s="81"/>
      <c r="C7" s="81"/>
      <c r="D7" s="81"/>
      <c r="E7" s="81"/>
      <c r="F7" s="81"/>
      <c r="G7" s="81"/>
      <c r="H7" s="81"/>
      <c r="I7" s="81"/>
    </row>
    <row r="8" spans="1:9" ht="15.75">
      <c r="A8" s="146" t="s">
        <v>346</v>
      </c>
      <c r="B8" s="40"/>
      <c r="C8" s="40"/>
      <c r="D8" s="40"/>
      <c r="E8" s="40"/>
      <c r="F8" s="40"/>
      <c r="G8" s="40"/>
      <c r="H8" s="40"/>
      <c r="I8" s="40"/>
    </row>
    <row r="9" spans="1:9" ht="18">
      <c r="A9" s="586" t="s">
        <v>189</v>
      </c>
      <c r="B9" s="587"/>
      <c r="C9" s="82" t="s">
        <v>240</v>
      </c>
      <c r="D9" s="82" t="s">
        <v>241</v>
      </c>
      <c r="E9" s="82" t="s">
        <v>242</v>
      </c>
      <c r="F9" s="82" t="s">
        <v>243</v>
      </c>
      <c r="G9" s="82" t="s">
        <v>244</v>
      </c>
      <c r="H9" s="82" t="s">
        <v>245</v>
      </c>
      <c r="I9" s="82" t="s">
        <v>246</v>
      </c>
    </row>
    <row r="10" spans="1:9" ht="15.75">
      <c r="A10" s="217" t="s">
        <v>202</v>
      </c>
      <c r="B10" s="218"/>
      <c r="C10" s="220">
        <v>187980</v>
      </c>
      <c r="D10" s="220">
        <v>180000</v>
      </c>
      <c r="E10" s="220">
        <v>184000</v>
      </c>
      <c r="F10" s="220">
        <v>188000</v>
      </c>
      <c r="G10" s="220">
        <v>189000</v>
      </c>
      <c r="H10" s="220">
        <v>189000</v>
      </c>
      <c r="I10" s="220">
        <v>1323000</v>
      </c>
    </row>
    <row r="11" spans="1:9" ht="15.75">
      <c r="A11" s="217" t="s">
        <v>203</v>
      </c>
      <c r="B11" s="218"/>
      <c r="C11" s="220">
        <v>3004</v>
      </c>
      <c r="D11" s="220"/>
      <c r="E11" s="220"/>
      <c r="F11" s="220"/>
      <c r="G11" s="220"/>
      <c r="H11" s="220"/>
      <c r="I11" s="220"/>
    </row>
    <row r="12" spans="1:9" ht="15.75">
      <c r="A12" s="217" t="s">
        <v>77</v>
      </c>
      <c r="B12" s="218"/>
      <c r="C12" s="220">
        <v>665</v>
      </c>
      <c r="D12" s="220"/>
      <c r="E12" s="220"/>
      <c r="F12" s="220"/>
      <c r="G12" s="220"/>
      <c r="H12" s="220"/>
      <c r="I12" s="220"/>
    </row>
    <row r="13" spans="1:9" ht="15.75">
      <c r="A13" s="217" t="s">
        <v>204</v>
      </c>
      <c r="B13" s="218"/>
      <c r="C13" s="220">
        <v>88892</v>
      </c>
      <c r="D13" s="220">
        <v>50662</v>
      </c>
      <c r="E13" s="220">
        <v>51000</v>
      </c>
      <c r="F13" s="220">
        <v>51000</v>
      </c>
      <c r="G13" s="220">
        <v>51000</v>
      </c>
      <c r="H13" s="220">
        <v>51000</v>
      </c>
      <c r="I13" s="220">
        <v>357000</v>
      </c>
    </row>
    <row r="14" spans="1:9" ht="15.75">
      <c r="A14" s="217" t="s">
        <v>205</v>
      </c>
      <c r="B14" s="218"/>
      <c r="C14" s="220">
        <v>9996</v>
      </c>
      <c r="D14" s="220"/>
      <c r="E14" s="220"/>
      <c r="F14" s="220"/>
      <c r="G14" s="220"/>
      <c r="H14" s="220"/>
      <c r="I14" s="220"/>
    </row>
    <row r="15" spans="1:9" ht="15">
      <c r="A15" s="221" t="s">
        <v>78</v>
      </c>
      <c r="B15" s="218"/>
      <c r="C15" s="82">
        <f aca="true" t="shared" si="0" ref="C15:I15">SUM(C10:C14)</f>
        <v>290537</v>
      </c>
      <c r="D15" s="82">
        <f t="shared" si="0"/>
        <v>230662</v>
      </c>
      <c r="E15" s="82">
        <f t="shared" si="0"/>
        <v>235000</v>
      </c>
      <c r="F15" s="82">
        <f t="shared" si="0"/>
        <v>239000</v>
      </c>
      <c r="G15" s="82">
        <f t="shared" si="0"/>
        <v>240000</v>
      </c>
      <c r="H15" s="82">
        <f t="shared" si="0"/>
        <v>240000</v>
      </c>
      <c r="I15" s="82">
        <f t="shared" si="0"/>
        <v>1680000</v>
      </c>
    </row>
    <row r="16" spans="1:9" ht="15">
      <c r="A16" s="588" t="s">
        <v>247</v>
      </c>
      <c r="B16" s="588"/>
      <c r="C16" s="222">
        <v>145269</v>
      </c>
      <c r="D16" s="222">
        <v>115331</v>
      </c>
      <c r="E16" s="222">
        <v>117500</v>
      </c>
      <c r="F16" s="222">
        <v>119500</v>
      </c>
      <c r="G16" s="222">
        <v>120000</v>
      </c>
      <c r="H16" s="222">
        <v>120000</v>
      </c>
      <c r="I16" s="222">
        <v>840000</v>
      </c>
    </row>
    <row r="17" spans="1:9" ht="15.75">
      <c r="A17" s="219"/>
      <c r="B17" s="219"/>
      <c r="C17" s="78"/>
      <c r="D17" s="78"/>
      <c r="E17" s="78"/>
      <c r="F17" s="78"/>
      <c r="G17" s="78"/>
      <c r="H17" s="78"/>
      <c r="I17" s="78"/>
    </row>
    <row r="18" spans="1:9" ht="16.5">
      <c r="A18" s="83"/>
      <c r="B18" s="40"/>
      <c r="C18" s="40"/>
      <c r="D18" s="40"/>
      <c r="E18" s="40"/>
      <c r="F18" s="40"/>
      <c r="G18" s="40"/>
      <c r="H18" s="40"/>
      <c r="I18" s="40"/>
    </row>
    <row r="19" spans="1:9" ht="30">
      <c r="A19" s="36" t="s">
        <v>248</v>
      </c>
      <c r="B19" s="84" t="s">
        <v>249</v>
      </c>
      <c r="C19" s="82" t="s">
        <v>240</v>
      </c>
      <c r="D19" s="82" t="s">
        <v>241</v>
      </c>
      <c r="E19" s="82" t="s">
        <v>242</v>
      </c>
      <c r="F19" s="82" t="s">
        <v>243</v>
      </c>
      <c r="G19" s="82" t="s">
        <v>244</v>
      </c>
      <c r="H19" s="82" t="s">
        <v>245</v>
      </c>
      <c r="I19" s="82" t="s">
        <v>246</v>
      </c>
    </row>
    <row r="20" spans="1:9" ht="15.75">
      <c r="A20" s="183" t="s">
        <v>313</v>
      </c>
      <c r="B20" s="220" t="s">
        <v>240</v>
      </c>
      <c r="C20" s="39"/>
      <c r="D20" s="39"/>
      <c r="E20" s="39"/>
      <c r="F20" s="39"/>
      <c r="G20" s="39"/>
      <c r="H20" s="39"/>
      <c r="I20" s="39"/>
    </row>
    <row r="21" spans="1:9" ht="15.75">
      <c r="A21" s="222" t="s">
        <v>79</v>
      </c>
      <c r="B21" s="39"/>
      <c r="C21" s="39">
        <v>0</v>
      </c>
      <c r="D21" s="39">
        <v>0</v>
      </c>
      <c r="E21" s="39">
        <v>3617</v>
      </c>
      <c r="F21" s="39">
        <v>3617</v>
      </c>
      <c r="G21" s="39">
        <v>3617</v>
      </c>
      <c r="H21" s="39">
        <v>3617</v>
      </c>
      <c r="I21" s="39">
        <v>26617</v>
      </c>
    </row>
    <row r="22" spans="1:9" ht="15.75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15.75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15.75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15.75">
      <c r="A25" s="39"/>
      <c r="B25" s="39"/>
      <c r="C25" s="39"/>
      <c r="D25" s="39"/>
      <c r="E25" s="39"/>
      <c r="F25" s="39"/>
      <c r="G25" s="39"/>
      <c r="H25" s="39"/>
      <c r="I25" s="39"/>
    </row>
    <row r="26" spans="1:9" ht="15.75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5.75">
      <c r="A27" s="183" t="s">
        <v>320</v>
      </c>
      <c r="B27" s="39"/>
      <c r="C27" s="39"/>
      <c r="D27" s="39"/>
      <c r="E27" s="39"/>
      <c r="F27" s="39"/>
      <c r="G27" s="39"/>
      <c r="H27" s="39"/>
      <c r="I27" s="39"/>
    </row>
    <row r="28" spans="1:9" ht="15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5.7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5.7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15.75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6.5">
      <c r="A32" s="181" t="s">
        <v>197</v>
      </c>
      <c r="B32" s="182"/>
      <c r="C32" s="182">
        <v>0</v>
      </c>
      <c r="D32" s="182">
        <f aca="true" t="shared" si="1" ref="D32:I32">SUM(D21:D31)</f>
        <v>0</v>
      </c>
      <c r="E32" s="182">
        <f t="shared" si="1"/>
        <v>3617</v>
      </c>
      <c r="F32" s="182">
        <f t="shared" si="1"/>
        <v>3617</v>
      </c>
      <c r="G32" s="182">
        <f t="shared" si="1"/>
        <v>3617</v>
      </c>
      <c r="H32" s="182">
        <f t="shared" si="1"/>
        <v>3617</v>
      </c>
      <c r="I32" s="182">
        <f t="shared" si="1"/>
        <v>26617</v>
      </c>
    </row>
    <row r="33" spans="1:9" ht="15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5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5.75">
      <c r="A35" s="40"/>
      <c r="B35" s="40"/>
      <c r="C35" s="40"/>
      <c r="D35" s="40"/>
      <c r="E35" s="40"/>
      <c r="F35" s="40"/>
      <c r="G35" s="40"/>
      <c r="H35" s="40"/>
      <c r="I35" s="40"/>
    </row>
  </sheetData>
  <sheetProtection/>
  <mergeCells count="6">
    <mergeCell ref="A6:I6"/>
    <mergeCell ref="A9:B9"/>
    <mergeCell ref="A16:B16"/>
    <mergeCell ref="A1:I1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7">
      <selection activeCell="B7" sqref="B7:H7"/>
    </sheetView>
  </sheetViews>
  <sheetFormatPr defaultColWidth="9.140625" defaultRowHeight="15"/>
  <cols>
    <col min="1" max="1" width="52.00390625" style="0" customWidth="1"/>
    <col min="2" max="2" width="15.421875" style="0" customWidth="1"/>
    <col min="3" max="3" width="11.57421875" style="0" customWidth="1"/>
    <col min="4" max="4" width="10.421875" style="0" customWidth="1"/>
    <col min="5" max="5" width="11.8515625" style="0" customWidth="1"/>
    <col min="6" max="6" width="12.00390625" style="0" customWidth="1"/>
    <col min="7" max="7" width="13.7109375" style="0" customWidth="1"/>
    <col min="8" max="8" width="22.7109375" style="0" customWidth="1"/>
  </cols>
  <sheetData>
    <row r="1" spans="1:8" ht="15">
      <c r="A1" s="579" t="s">
        <v>104</v>
      </c>
      <c r="B1" s="582"/>
      <c r="C1" s="582"/>
      <c r="D1" s="582"/>
      <c r="E1" s="582"/>
      <c r="F1" s="582"/>
      <c r="G1" s="582"/>
      <c r="H1" s="582"/>
    </row>
    <row r="3" spans="1:8" ht="15" customHeight="1">
      <c r="A3" s="576" t="s">
        <v>366</v>
      </c>
      <c r="B3" s="577"/>
      <c r="C3" s="577"/>
      <c r="D3" s="577"/>
      <c r="E3" s="577"/>
      <c r="F3" s="577"/>
      <c r="G3" s="577"/>
      <c r="H3" s="577"/>
    </row>
    <row r="4" spans="1:8" ht="27.75" customHeight="1">
      <c r="A4" s="576" t="s">
        <v>343</v>
      </c>
      <c r="B4" s="582"/>
      <c r="C4" s="582"/>
      <c r="D4" s="582"/>
      <c r="E4" s="582"/>
      <c r="F4" s="582"/>
      <c r="G4" s="582"/>
      <c r="H4" s="582"/>
    </row>
    <row r="7" spans="1:8" ht="90">
      <c r="A7" s="35" t="s">
        <v>189</v>
      </c>
      <c r="B7" s="213" t="s">
        <v>315</v>
      </c>
      <c r="C7" s="213" t="s">
        <v>316</v>
      </c>
      <c r="D7" s="213" t="s">
        <v>317</v>
      </c>
      <c r="E7" s="213" t="s">
        <v>318</v>
      </c>
      <c r="F7" s="213" t="s">
        <v>275</v>
      </c>
      <c r="G7" s="213" t="s">
        <v>274</v>
      </c>
      <c r="H7" s="214" t="s">
        <v>600</v>
      </c>
    </row>
    <row r="8" spans="1:8" ht="15">
      <c r="A8" s="143" t="s">
        <v>266</v>
      </c>
      <c r="B8" s="145"/>
      <c r="C8" s="145"/>
      <c r="D8" s="145"/>
      <c r="E8" s="145"/>
      <c r="F8" s="145"/>
      <c r="G8" s="145"/>
      <c r="H8" s="145">
        <f aca="true" t="shared" si="0" ref="H8:H21">SUM(B8:G8)</f>
        <v>0</v>
      </c>
    </row>
    <row r="9" spans="1:8" ht="45">
      <c r="A9" s="144" t="s">
        <v>267</v>
      </c>
      <c r="B9" s="137">
        <v>321</v>
      </c>
      <c r="C9" s="137">
        <v>55</v>
      </c>
      <c r="D9" s="137">
        <v>2674</v>
      </c>
      <c r="E9" s="137">
        <v>28</v>
      </c>
      <c r="F9" s="215">
        <v>2011</v>
      </c>
      <c r="G9" s="95">
        <v>94328</v>
      </c>
      <c r="H9" s="95">
        <f t="shared" si="0"/>
        <v>99417</v>
      </c>
    </row>
    <row r="10" spans="1:8" ht="15">
      <c r="A10" s="144" t="s">
        <v>268</v>
      </c>
      <c r="B10" s="137"/>
      <c r="C10" s="137"/>
      <c r="D10" s="137"/>
      <c r="E10" s="137"/>
      <c r="F10" s="95"/>
      <c r="G10" s="95"/>
      <c r="H10" s="95">
        <f t="shared" si="0"/>
        <v>0</v>
      </c>
    </row>
    <row r="11" spans="1:8" ht="15">
      <c r="A11" s="144" t="s">
        <v>269</v>
      </c>
      <c r="B11" s="137">
        <v>19</v>
      </c>
      <c r="C11" s="137">
        <v>13</v>
      </c>
      <c r="D11" s="137">
        <v>1</v>
      </c>
      <c r="E11" s="137">
        <v>86</v>
      </c>
      <c r="F11" s="95">
        <v>29</v>
      </c>
      <c r="G11" s="95">
        <v>28</v>
      </c>
      <c r="H11" s="95">
        <f t="shared" si="0"/>
        <v>176</v>
      </c>
    </row>
    <row r="12" spans="1:8" ht="15">
      <c r="A12" s="144" t="s">
        <v>270</v>
      </c>
      <c r="B12" s="137"/>
      <c r="C12" s="137"/>
      <c r="D12" s="137"/>
      <c r="E12" s="137"/>
      <c r="F12" s="95"/>
      <c r="G12" s="95"/>
      <c r="H12" s="95">
        <f t="shared" si="0"/>
        <v>0</v>
      </c>
    </row>
    <row r="13" spans="1:8" ht="15">
      <c r="A13" s="143" t="s">
        <v>344</v>
      </c>
      <c r="B13" s="139">
        <f>SUM(B9:B12)</f>
        <v>340</v>
      </c>
      <c r="C13" s="139">
        <v>68</v>
      </c>
      <c r="D13" s="139">
        <f>SUM(D9:D12)</f>
        <v>2675</v>
      </c>
      <c r="E13" s="139">
        <f>SUM(E9:E12)</f>
        <v>114</v>
      </c>
      <c r="F13" s="145">
        <f>SUM(F9:F12)</f>
        <v>2040</v>
      </c>
      <c r="G13" s="145">
        <f>SUM(G9:G12)</f>
        <v>94356</v>
      </c>
      <c r="H13" s="145">
        <f t="shared" si="0"/>
        <v>99593</v>
      </c>
    </row>
    <row r="14" spans="1:8" ht="15">
      <c r="A14" s="143" t="s">
        <v>271</v>
      </c>
      <c r="B14" s="139">
        <v>32732</v>
      </c>
      <c r="C14" s="139">
        <v>84307</v>
      </c>
      <c r="D14" s="139">
        <v>25553</v>
      </c>
      <c r="E14" s="139">
        <v>36543</v>
      </c>
      <c r="F14" s="145">
        <v>121117</v>
      </c>
      <c r="G14" s="145">
        <v>1399172</v>
      </c>
      <c r="H14" s="145">
        <f t="shared" si="0"/>
        <v>1699424</v>
      </c>
    </row>
    <row r="15" spans="1:8" ht="15">
      <c r="A15" s="143" t="s">
        <v>272</v>
      </c>
      <c r="B15" s="139">
        <v>32905</v>
      </c>
      <c r="C15" s="139">
        <v>84257</v>
      </c>
      <c r="D15" s="139">
        <v>27553</v>
      </c>
      <c r="E15" s="139">
        <v>36334</v>
      </c>
      <c r="F15" s="145">
        <v>122874</v>
      </c>
      <c r="G15" s="145">
        <v>1238766</v>
      </c>
      <c r="H15" s="145">
        <f t="shared" si="0"/>
        <v>1542689</v>
      </c>
    </row>
    <row r="16" spans="1:8" ht="15">
      <c r="A16" s="143" t="s">
        <v>273</v>
      </c>
      <c r="B16" s="145"/>
      <c r="C16" s="145"/>
      <c r="D16" s="145"/>
      <c r="E16" s="145"/>
      <c r="F16" s="145"/>
      <c r="G16" s="145"/>
      <c r="H16" s="145">
        <f t="shared" si="0"/>
        <v>0</v>
      </c>
    </row>
    <row r="17" spans="1:8" ht="45">
      <c r="A17" s="144" t="s">
        <v>267</v>
      </c>
      <c r="B17" s="137">
        <v>105</v>
      </c>
      <c r="C17" s="137">
        <v>30</v>
      </c>
      <c r="D17" s="137">
        <v>668</v>
      </c>
      <c r="E17" s="137">
        <v>286</v>
      </c>
      <c r="F17" s="95">
        <v>211</v>
      </c>
      <c r="G17" s="95">
        <v>254274</v>
      </c>
      <c r="H17" s="95">
        <f t="shared" si="0"/>
        <v>255574</v>
      </c>
    </row>
    <row r="18" spans="1:8" ht="15">
      <c r="A18" s="144" t="s">
        <v>268</v>
      </c>
      <c r="B18" s="137"/>
      <c r="C18" s="137"/>
      <c r="D18" s="137"/>
      <c r="E18" s="137"/>
      <c r="F18" s="95"/>
      <c r="G18" s="95"/>
      <c r="H18" s="95">
        <f t="shared" si="0"/>
        <v>0</v>
      </c>
    </row>
    <row r="19" spans="1:8" ht="15">
      <c r="A19" s="144" t="s">
        <v>269</v>
      </c>
      <c r="B19" s="137">
        <v>62</v>
      </c>
      <c r="C19" s="137">
        <v>88</v>
      </c>
      <c r="D19" s="137">
        <v>7</v>
      </c>
      <c r="E19" s="137">
        <v>37</v>
      </c>
      <c r="F19" s="95">
        <v>72</v>
      </c>
      <c r="G19" s="95">
        <v>488</v>
      </c>
      <c r="H19" s="95">
        <f t="shared" si="0"/>
        <v>754</v>
      </c>
    </row>
    <row r="20" spans="1:8" ht="15">
      <c r="A20" s="144" t="s">
        <v>270</v>
      </c>
      <c r="B20" s="137"/>
      <c r="C20" s="137"/>
      <c r="D20" s="137"/>
      <c r="E20" s="137"/>
      <c r="F20" s="95"/>
      <c r="G20" s="95"/>
      <c r="H20" s="95">
        <f t="shared" si="0"/>
        <v>0</v>
      </c>
    </row>
    <row r="21" spans="1:8" ht="15">
      <c r="A21" s="186" t="s">
        <v>345</v>
      </c>
      <c r="B21" s="180">
        <f aca="true" t="shared" si="1" ref="B21:G21">SUM(B17:B20)</f>
        <v>167</v>
      </c>
      <c r="C21" s="180">
        <f t="shared" si="1"/>
        <v>118</v>
      </c>
      <c r="D21" s="180">
        <f t="shared" si="1"/>
        <v>675</v>
      </c>
      <c r="E21" s="180">
        <f t="shared" si="1"/>
        <v>323</v>
      </c>
      <c r="F21" s="187">
        <f t="shared" si="1"/>
        <v>283</v>
      </c>
      <c r="G21" s="187">
        <f t="shared" si="1"/>
        <v>254762</v>
      </c>
      <c r="H21" s="187">
        <f t="shared" si="0"/>
        <v>256328</v>
      </c>
    </row>
  </sheetData>
  <sheetProtection/>
  <mergeCells count="3">
    <mergeCell ref="A1:H1"/>
    <mergeCell ref="A3:H3"/>
    <mergeCell ref="A4:H4"/>
  </mergeCells>
  <printOptions/>
  <pageMargins left="0.7" right="0.7" top="0.75" bottom="0.75" header="0.3" footer="0.3"/>
  <pageSetup fitToHeight="1" fitToWidth="1" horizontalDpi="300" verticalDpi="300" orientation="landscape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8.7109375" style="0" customWidth="1"/>
    <col min="2" max="2" width="15.57421875" style="0" customWidth="1"/>
    <col min="3" max="3" width="11.421875" style="0" customWidth="1"/>
    <col min="4" max="4" width="11.28125" style="0" customWidth="1"/>
    <col min="5" max="5" width="12.28125" style="0" customWidth="1"/>
    <col min="6" max="6" width="18.140625" style="0" customWidth="1"/>
    <col min="7" max="7" width="18.7109375" style="0" customWidth="1"/>
    <col min="8" max="8" width="23.7109375" style="0" customWidth="1"/>
  </cols>
  <sheetData>
    <row r="1" spans="1:8" ht="15">
      <c r="A1" s="579" t="s">
        <v>105</v>
      </c>
      <c r="B1" s="582"/>
      <c r="C1" s="582"/>
      <c r="D1" s="582"/>
      <c r="E1" s="582"/>
      <c r="F1" s="582"/>
      <c r="G1" s="582"/>
      <c r="H1" s="582"/>
    </row>
    <row r="2" ht="15">
      <c r="A2" s="1"/>
    </row>
    <row r="3" spans="1:8" ht="14.25" customHeight="1">
      <c r="A3" s="576" t="s">
        <v>366</v>
      </c>
      <c r="B3" s="577"/>
      <c r="C3" s="577"/>
      <c r="D3" s="577"/>
      <c r="E3" s="577"/>
      <c r="F3" s="577"/>
      <c r="G3" s="577"/>
      <c r="H3" s="577"/>
    </row>
    <row r="4" spans="1:8" ht="29.25" customHeight="1">
      <c r="A4" s="576" t="s">
        <v>347</v>
      </c>
      <c r="B4" s="582"/>
      <c r="C4" s="582"/>
      <c r="D4" s="582"/>
      <c r="E4" s="582"/>
      <c r="F4" s="582"/>
      <c r="G4" s="582"/>
      <c r="H4" s="582"/>
    </row>
    <row r="7" spans="1:8" ht="75">
      <c r="A7" s="35" t="s">
        <v>189</v>
      </c>
      <c r="B7" s="213" t="s">
        <v>315</v>
      </c>
      <c r="C7" s="213" t="s">
        <v>316</v>
      </c>
      <c r="D7" s="213" t="s">
        <v>317</v>
      </c>
      <c r="E7" s="213" t="s">
        <v>318</v>
      </c>
      <c r="F7" s="213" t="s">
        <v>275</v>
      </c>
      <c r="G7" s="213" t="s">
        <v>274</v>
      </c>
      <c r="H7" s="214" t="s">
        <v>600</v>
      </c>
    </row>
    <row r="8" spans="1:8" ht="30">
      <c r="A8" s="136" t="s">
        <v>280</v>
      </c>
      <c r="B8" s="137"/>
      <c r="C8" s="137"/>
      <c r="D8" s="137"/>
      <c r="E8" s="95"/>
      <c r="F8" s="95"/>
      <c r="G8" s="95"/>
      <c r="H8" s="95"/>
    </row>
    <row r="9" spans="1:8" ht="30">
      <c r="A9" s="136" t="s">
        <v>281</v>
      </c>
      <c r="B9" s="137">
        <v>105</v>
      </c>
      <c r="C9" s="137">
        <v>30</v>
      </c>
      <c r="D9" s="137">
        <v>668</v>
      </c>
      <c r="E9" s="95">
        <v>286</v>
      </c>
      <c r="F9" s="95">
        <v>211</v>
      </c>
      <c r="G9" s="95">
        <v>254274</v>
      </c>
      <c r="H9" s="565">
        <f>SUM(B9:G9)</f>
        <v>255574</v>
      </c>
    </row>
    <row r="10" spans="1:8" ht="15">
      <c r="A10" s="136" t="s">
        <v>282</v>
      </c>
      <c r="B10" s="137">
        <v>62</v>
      </c>
      <c r="C10" s="137">
        <v>88</v>
      </c>
      <c r="D10" s="137">
        <v>7</v>
      </c>
      <c r="E10" s="95">
        <v>37</v>
      </c>
      <c r="F10" s="95">
        <v>73</v>
      </c>
      <c r="G10" s="95">
        <v>488</v>
      </c>
      <c r="H10" s="565">
        <f>SUM(B10:G10)</f>
        <v>755</v>
      </c>
    </row>
    <row r="11" spans="1:8" ht="15">
      <c r="A11" s="138" t="s">
        <v>348</v>
      </c>
      <c r="B11" s="139">
        <v>167</v>
      </c>
      <c r="C11" s="139">
        <v>118</v>
      </c>
      <c r="D11" s="139">
        <v>675</v>
      </c>
      <c r="E11" s="145">
        <v>323</v>
      </c>
      <c r="F11" s="145">
        <v>283</v>
      </c>
      <c r="G11" s="145">
        <v>254762</v>
      </c>
      <c r="H11" s="564">
        <f>SUM(B11:G11)</f>
        <v>256328</v>
      </c>
    </row>
    <row r="12" spans="1:8" ht="15">
      <c r="A12" s="136" t="s">
        <v>283</v>
      </c>
      <c r="B12" s="137"/>
      <c r="C12" s="137"/>
      <c r="D12" s="137"/>
      <c r="E12" s="95"/>
      <c r="F12" s="95"/>
      <c r="G12" s="95"/>
      <c r="H12" s="95"/>
    </row>
    <row r="13" spans="1:8" ht="30">
      <c r="A13" s="136" t="s">
        <v>284</v>
      </c>
      <c r="B13" s="137"/>
      <c r="C13" s="137"/>
      <c r="D13" s="137"/>
      <c r="E13" s="95"/>
      <c r="F13" s="95"/>
      <c r="G13" s="95"/>
      <c r="H13" s="95"/>
    </row>
    <row r="14" spans="1:8" ht="15">
      <c r="A14" s="138" t="s">
        <v>349</v>
      </c>
      <c r="B14" s="139"/>
      <c r="C14" s="139"/>
      <c r="D14" s="139"/>
      <c r="E14" s="95"/>
      <c r="F14" s="95"/>
      <c r="G14" s="95"/>
      <c r="H14" s="95"/>
    </row>
    <row r="15" spans="1:8" ht="15">
      <c r="A15" s="136" t="s">
        <v>285</v>
      </c>
      <c r="B15" s="137"/>
      <c r="C15" s="137"/>
      <c r="D15" s="137"/>
      <c r="E15" s="95"/>
      <c r="F15" s="95"/>
      <c r="G15" s="95">
        <v>708</v>
      </c>
      <c r="H15" s="565">
        <f>SUM(B15:G15)</f>
        <v>708</v>
      </c>
    </row>
    <row r="16" spans="1:8" ht="15">
      <c r="A16" s="136" t="s">
        <v>286</v>
      </c>
      <c r="B16" s="137"/>
      <c r="C16" s="137"/>
      <c r="D16" s="137"/>
      <c r="E16" s="95"/>
      <c r="F16" s="95"/>
      <c r="G16" s="95">
        <v>250</v>
      </c>
      <c r="H16" s="565">
        <f>SUM(B16:G16)</f>
        <v>250</v>
      </c>
    </row>
    <row r="17" spans="1:8" ht="15">
      <c r="A17" s="136" t="s">
        <v>287</v>
      </c>
      <c r="B17" s="137"/>
      <c r="C17" s="137"/>
      <c r="D17" s="137"/>
      <c r="E17" s="95"/>
      <c r="F17" s="95"/>
      <c r="G17" s="95"/>
      <c r="H17" s="95"/>
    </row>
    <row r="18" spans="1:8" ht="15">
      <c r="A18" s="136" t="s">
        <v>288</v>
      </c>
      <c r="B18" s="137"/>
      <c r="C18" s="137"/>
      <c r="D18" s="137"/>
      <c r="E18" s="95"/>
      <c r="F18" s="95"/>
      <c r="G18" s="95">
        <v>958</v>
      </c>
      <c r="H18" s="565">
        <f>SUM(B18:G18)</f>
        <v>958</v>
      </c>
    </row>
    <row r="19" spans="1:8" ht="15">
      <c r="A19" s="136" t="s">
        <v>289</v>
      </c>
      <c r="B19" s="137"/>
      <c r="C19" s="137"/>
      <c r="D19" s="137"/>
      <c r="E19" s="95"/>
      <c r="F19" s="95"/>
      <c r="G19" s="95"/>
      <c r="H19" s="95"/>
    </row>
    <row r="20" spans="1:8" ht="15">
      <c r="A20" s="136" t="s">
        <v>290</v>
      </c>
      <c r="B20" s="137"/>
      <c r="C20" s="137"/>
      <c r="D20" s="137"/>
      <c r="E20" s="95"/>
      <c r="F20" s="95"/>
      <c r="G20" s="95">
        <v>449</v>
      </c>
      <c r="H20" s="565">
        <f>SUM(B20:G20)</f>
        <v>449</v>
      </c>
    </row>
    <row r="21" spans="1:8" ht="30">
      <c r="A21" s="136" t="s">
        <v>291</v>
      </c>
      <c r="B21" s="137"/>
      <c r="C21" s="137"/>
      <c r="D21" s="137"/>
      <c r="E21" s="95"/>
      <c r="F21" s="95"/>
      <c r="G21" s="95"/>
      <c r="H21" s="95"/>
    </row>
    <row r="22" spans="1:8" ht="15">
      <c r="A22" s="136" t="s">
        <v>292</v>
      </c>
      <c r="B22" s="137"/>
      <c r="C22" s="137"/>
      <c r="D22" s="137"/>
      <c r="E22" s="95"/>
      <c r="F22" s="95"/>
      <c r="G22" s="95">
        <v>449</v>
      </c>
      <c r="H22" s="565">
        <f>SUM(B22:G22)</f>
        <v>449</v>
      </c>
    </row>
    <row r="23" spans="1:8" ht="30">
      <c r="A23" s="138" t="s">
        <v>350</v>
      </c>
      <c r="B23" s="139"/>
      <c r="C23" s="139"/>
      <c r="D23" s="139"/>
      <c r="E23" s="95"/>
      <c r="F23" s="95"/>
      <c r="G23" s="145">
        <v>509</v>
      </c>
      <c r="H23" s="565">
        <f>SUM(B23:G23)</f>
        <v>509</v>
      </c>
    </row>
    <row r="24" spans="1:8" ht="30">
      <c r="A24" s="136" t="s">
        <v>293</v>
      </c>
      <c r="B24" s="137"/>
      <c r="C24" s="137"/>
      <c r="D24" s="137"/>
      <c r="E24" s="95"/>
      <c r="F24" s="95"/>
      <c r="G24" s="95"/>
      <c r="H24" s="95"/>
    </row>
    <row r="25" spans="1:8" ht="30">
      <c r="A25" s="136" t="s">
        <v>294</v>
      </c>
      <c r="B25" s="137"/>
      <c r="C25" s="137"/>
      <c r="D25" s="137"/>
      <c r="E25" s="95"/>
      <c r="F25" s="95"/>
      <c r="G25" s="95"/>
      <c r="H25" s="95"/>
    </row>
    <row r="26" spans="1:8" ht="30">
      <c r="A26" s="138" t="s">
        <v>351</v>
      </c>
      <c r="B26" s="139"/>
      <c r="C26" s="139"/>
      <c r="D26" s="139"/>
      <c r="E26" s="95"/>
      <c r="F26" s="95"/>
      <c r="G26" s="95"/>
      <c r="H26" s="95"/>
    </row>
    <row r="27" spans="1:8" ht="30">
      <c r="A27" s="138" t="s">
        <v>295</v>
      </c>
      <c r="B27" s="139"/>
      <c r="C27" s="139"/>
      <c r="D27" s="139"/>
      <c r="E27" s="95"/>
      <c r="F27" s="95"/>
      <c r="G27" s="95"/>
      <c r="H27" s="95"/>
    </row>
    <row r="28" spans="1:8" ht="15">
      <c r="A28" s="179" t="s">
        <v>352</v>
      </c>
      <c r="B28" s="180">
        <v>167</v>
      </c>
      <c r="C28" s="180">
        <v>118</v>
      </c>
      <c r="D28" s="180">
        <v>675</v>
      </c>
      <c r="E28" s="187">
        <v>323</v>
      </c>
      <c r="F28" s="187">
        <v>283</v>
      </c>
      <c r="G28" s="187">
        <v>255271</v>
      </c>
      <c r="H28" s="563">
        <f>SUM(B28:G28)</f>
        <v>256837</v>
      </c>
    </row>
    <row r="29" spans="1:8" ht="30">
      <c r="A29" s="136" t="s">
        <v>296</v>
      </c>
      <c r="B29" s="137"/>
      <c r="C29" s="137"/>
      <c r="D29" s="137"/>
      <c r="E29" s="95"/>
      <c r="F29" s="95"/>
      <c r="G29" s="95"/>
      <c r="H29" s="95"/>
    </row>
    <row r="30" spans="1:8" ht="15">
      <c r="A30" s="136" t="s">
        <v>297</v>
      </c>
      <c r="B30" s="137"/>
      <c r="C30" s="137"/>
      <c r="D30" s="137"/>
      <c r="E30" s="95"/>
      <c r="F30" s="95"/>
      <c r="G30" s="95"/>
      <c r="H30" s="95"/>
    </row>
    <row r="31" spans="1:8" ht="30">
      <c r="A31" s="136" t="s">
        <v>298</v>
      </c>
      <c r="B31" s="137">
        <v>604</v>
      </c>
      <c r="C31" s="137">
        <v>1122</v>
      </c>
      <c r="D31" s="137"/>
      <c r="E31" s="95">
        <v>538</v>
      </c>
      <c r="F31" s="95">
        <v>2529</v>
      </c>
      <c r="G31" s="95">
        <v>-4793</v>
      </c>
      <c r="H31" s="565">
        <f>SUM(B31:G31)</f>
        <v>0</v>
      </c>
    </row>
    <row r="32" spans="1:8" ht="15">
      <c r="A32" s="136" t="s">
        <v>299</v>
      </c>
      <c r="B32" s="137"/>
      <c r="C32" s="137"/>
      <c r="D32" s="137"/>
      <c r="E32" s="95"/>
      <c r="F32" s="95"/>
      <c r="G32" s="95">
        <v>184</v>
      </c>
      <c r="H32" s="565">
        <f>SUM(B32:G32)</f>
        <v>184</v>
      </c>
    </row>
    <row r="33" spans="1:8" ht="15">
      <c r="A33" s="138" t="s">
        <v>353</v>
      </c>
      <c r="B33" s="139">
        <v>604</v>
      </c>
      <c r="C33" s="139">
        <v>1122</v>
      </c>
      <c r="D33" s="139"/>
      <c r="E33" s="145">
        <v>538</v>
      </c>
      <c r="F33" s="145">
        <v>2529</v>
      </c>
      <c r="G33" s="145">
        <v>-4609</v>
      </c>
      <c r="H33" s="564">
        <f>SUM(B33:G33)</f>
        <v>184</v>
      </c>
    </row>
    <row r="34" spans="1:8" ht="15">
      <c r="A34" s="138" t="s">
        <v>300</v>
      </c>
      <c r="B34" s="139"/>
      <c r="C34" s="139"/>
      <c r="D34" s="139"/>
      <c r="E34" s="95"/>
      <c r="F34" s="95"/>
      <c r="G34" s="95"/>
      <c r="H34" s="95"/>
    </row>
    <row r="35" spans="1:8" ht="15">
      <c r="A35" s="179" t="s">
        <v>301</v>
      </c>
      <c r="B35" s="180">
        <v>771</v>
      </c>
      <c r="C35" s="180">
        <v>1240</v>
      </c>
      <c r="D35" s="180">
        <v>675</v>
      </c>
      <c r="E35" s="187">
        <v>861</v>
      </c>
      <c r="F35" s="187">
        <v>2812</v>
      </c>
      <c r="G35" s="187">
        <v>250662</v>
      </c>
      <c r="H35" s="563">
        <f>SUM(B35:G35)</f>
        <v>257021</v>
      </c>
    </row>
    <row r="36" spans="1:8" ht="30">
      <c r="A36" s="136" t="s">
        <v>302</v>
      </c>
      <c r="B36" s="137"/>
      <c r="C36" s="137"/>
      <c r="D36" s="137"/>
      <c r="E36" s="95"/>
      <c r="F36" s="95"/>
      <c r="G36" s="95"/>
      <c r="H36" s="95"/>
    </row>
    <row r="37" spans="1:8" ht="30">
      <c r="A37" s="136" t="s">
        <v>303</v>
      </c>
      <c r="B37" s="137"/>
      <c r="C37" s="137"/>
      <c r="D37" s="137"/>
      <c r="E37" s="95"/>
      <c r="F37" s="95"/>
      <c r="G37" s="95"/>
      <c r="H37" s="95"/>
    </row>
    <row r="38" spans="1:8" ht="15">
      <c r="A38" s="179" t="s">
        <v>304</v>
      </c>
      <c r="B38" s="180">
        <v>771</v>
      </c>
      <c r="C38" s="180">
        <v>1240</v>
      </c>
      <c r="D38" s="180">
        <v>675</v>
      </c>
      <c r="E38" s="187">
        <v>861</v>
      </c>
      <c r="F38" s="187">
        <v>2812</v>
      </c>
      <c r="G38" s="187">
        <v>250662</v>
      </c>
      <c r="H38" s="563">
        <f>SUM(B38:G38)</f>
        <v>257021</v>
      </c>
    </row>
    <row r="39" spans="1:8" ht="15">
      <c r="A39" s="136" t="s">
        <v>305</v>
      </c>
      <c r="B39" s="95"/>
      <c r="C39" s="95"/>
      <c r="D39" s="95"/>
      <c r="E39" s="95"/>
      <c r="F39" s="95"/>
      <c r="G39" s="95"/>
      <c r="H39" s="95"/>
    </row>
    <row r="40" spans="1:8" ht="30">
      <c r="A40" s="136" t="s">
        <v>306</v>
      </c>
      <c r="B40" s="137"/>
      <c r="C40" s="137"/>
      <c r="D40" s="137"/>
      <c r="E40" s="95"/>
      <c r="F40" s="95"/>
      <c r="G40" s="95"/>
      <c r="H40" s="95"/>
    </row>
    <row r="41" spans="1:8" ht="15">
      <c r="A41" s="136" t="s">
        <v>307</v>
      </c>
      <c r="B41" s="137">
        <v>771</v>
      </c>
      <c r="C41" s="137">
        <v>1240</v>
      </c>
      <c r="D41" s="137">
        <v>675</v>
      </c>
      <c r="E41" s="95">
        <v>861</v>
      </c>
      <c r="F41" s="95">
        <v>2812</v>
      </c>
      <c r="G41" s="95">
        <v>250662</v>
      </c>
      <c r="H41" s="565">
        <f>SUM(B41:G41)</f>
        <v>257021</v>
      </c>
    </row>
    <row r="42" spans="1:8" ht="30">
      <c r="A42" s="136" t="s">
        <v>308</v>
      </c>
      <c r="B42" s="137">
        <v>771</v>
      </c>
      <c r="C42" s="137">
        <v>1240</v>
      </c>
      <c r="D42" s="137">
        <v>675</v>
      </c>
      <c r="E42" s="95">
        <v>861</v>
      </c>
      <c r="F42" s="95">
        <v>2812</v>
      </c>
      <c r="G42" s="95">
        <v>23657</v>
      </c>
      <c r="H42" s="565">
        <f>SUM(B42:G42)</f>
        <v>30016</v>
      </c>
    </row>
    <row r="43" spans="1:8" ht="15">
      <c r="A43" s="136" t="s">
        <v>309</v>
      </c>
      <c r="B43" s="137"/>
      <c r="C43" s="137"/>
      <c r="D43" s="137"/>
      <c r="E43" s="95"/>
      <c r="F43" s="95"/>
      <c r="G43" s="95">
        <v>227005</v>
      </c>
      <c r="H43" s="565">
        <f>SUM(B43:G43)</f>
        <v>227005</v>
      </c>
    </row>
    <row r="44" spans="1:8" ht="15">
      <c r="A44" s="136" t="s">
        <v>310</v>
      </c>
      <c r="B44" s="137"/>
      <c r="C44" s="137"/>
      <c r="D44" s="137"/>
      <c r="E44" s="95"/>
      <c r="F44" s="95"/>
      <c r="G44" s="95"/>
      <c r="H44" s="95"/>
    </row>
    <row r="45" spans="1:8" ht="15">
      <c r="A45" s="136" t="s">
        <v>311</v>
      </c>
      <c r="B45" s="137"/>
      <c r="C45" s="137"/>
      <c r="D45" s="137"/>
      <c r="E45" s="95"/>
      <c r="F45" s="95"/>
      <c r="G45" s="95"/>
      <c r="H45" s="95"/>
    </row>
    <row r="46" spans="1:8" ht="15">
      <c r="A46" s="136" t="s">
        <v>312</v>
      </c>
      <c r="B46" s="137"/>
      <c r="C46" s="137"/>
      <c r="D46" s="137"/>
      <c r="E46" s="95"/>
      <c r="F46" s="95"/>
      <c r="G46" s="95"/>
      <c r="H46" s="95"/>
    </row>
  </sheetData>
  <sheetProtection/>
  <mergeCells count="3">
    <mergeCell ref="A1:H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B32">
      <selection activeCell="I44" sqref="I44"/>
    </sheetView>
  </sheetViews>
  <sheetFormatPr defaultColWidth="9.140625" defaultRowHeight="15"/>
  <cols>
    <col min="1" max="1" width="64.00390625" style="0" customWidth="1"/>
    <col min="2" max="2" width="15.57421875" style="0" customWidth="1"/>
    <col min="3" max="3" width="12.57421875" style="0" customWidth="1"/>
    <col min="4" max="4" width="11.00390625" style="0" customWidth="1"/>
    <col min="5" max="5" width="12.421875" style="0" customWidth="1"/>
    <col min="6" max="6" width="17.57421875" style="0" customWidth="1"/>
    <col min="7" max="7" width="19.57421875" style="0" customWidth="1"/>
    <col min="8" max="8" width="22.421875" style="0" customWidth="1"/>
  </cols>
  <sheetData>
    <row r="1" spans="1:8" ht="15">
      <c r="A1" s="579" t="s">
        <v>106</v>
      </c>
      <c r="B1" s="582"/>
      <c r="C1" s="582"/>
      <c r="D1" s="582"/>
      <c r="E1" s="582"/>
      <c r="F1" s="582"/>
      <c r="G1" s="582"/>
      <c r="H1" s="582"/>
    </row>
    <row r="2" ht="15">
      <c r="A2" s="1"/>
    </row>
    <row r="3" spans="1:8" ht="15" customHeight="1">
      <c r="A3" s="576" t="s">
        <v>366</v>
      </c>
      <c r="B3" s="577"/>
      <c r="C3" s="577"/>
      <c r="D3" s="577"/>
      <c r="E3" s="577"/>
      <c r="F3" s="577"/>
      <c r="G3" s="577"/>
      <c r="H3" s="577"/>
    </row>
    <row r="4" spans="1:8" ht="24.75" customHeight="1">
      <c r="A4" s="576" t="s">
        <v>365</v>
      </c>
      <c r="B4" s="582"/>
      <c r="C4" s="582"/>
      <c r="D4" s="582"/>
      <c r="E4" s="582"/>
      <c r="F4" s="582"/>
      <c r="G4" s="582"/>
      <c r="H4" s="582"/>
    </row>
    <row r="7" spans="1:8" ht="75">
      <c r="A7" s="189" t="s">
        <v>189</v>
      </c>
      <c r="B7" s="213" t="s">
        <v>315</v>
      </c>
      <c r="C7" s="213" t="s">
        <v>316</v>
      </c>
      <c r="D7" s="213" t="s">
        <v>317</v>
      </c>
      <c r="E7" s="213" t="s">
        <v>318</v>
      </c>
      <c r="F7" s="213" t="s">
        <v>275</v>
      </c>
      <c r="G7" s="213" t="s">
        <v>274</v>
      </c>
      <c r="H7" s="214" t="s">
        <v>600</v>
      </c>
    </row>
    <row r="8" spans="1:8" ht="15">
      <c r="A8" s="179" t="s">
        <v>352</v>
      </c>
      <c r="B8" s="180">
        <v>167</v>
      </c>
      <c r="C8" s="180">
        <v>118</v>
      </c>
      <c r="D8" s="180">
        <v>675</v>
      </c>
      <c r="E8" s="187">
        <v>323</v>
      </c>
      <c r="F8" s="187">
        <v>283</v>
      </c>
      <c r="G8" s="187">
        <v>255271</v>
      </c>
      <c r="H8" s="563">
        <f>SUM(B8:G8)</f>
        <v>256837</v>
      </c>
    </row>
    <row r="9" spans="1:8" ht="30">
      <c r="A9" s="136" t="s">
        <v>296</v>
      </c>
      <c r="B9" s="137"/>
      <c r="C9" s="137"/>
      <c r="D9" s="137"/>
      <c r="E9" s="95"/>
      <c r="F9" s="95"/>
      <c r="G9" s="95"/>
      <c r="H9" s="95"/>
    </row>
    <row r="10" spans="1:8" ht="15">
      <c r="A10" s="136" t="s">
        <v>297</v>
      </c>
      <c r="B10" s="137"/>
      <c r="C10" s="137"/>
      <c r="D10" s="137"/>
      <c r="E10" s="95"/>
      <c r="F10" s="95"/>
      <c r="G10" s="95"/>
      <c r="H10" s="95"/>
    </row>
    <row r="11" spans="1:8" ht="30">
      <c r="A11" s="136" t="s">
        <v>298</v>
      </c>
      <c r="B11" s="137">
        <v>604</v>
      </c>
      <c r="C11" s="137">
        <v>1122</v>
      </c>
      <c r="D11" s="137"/>
      <c r="E11" s="95">
        <v>538</v>
      </c>
      <c r="F11" s="95">
        <v>2529</v>
      </c>
      <c r="G11" s="95">
        <v>-4793</v>
      </c>
      <c r="H11" s="565">
        <f>SUM(B11:G11)</f>
        <v>0</v>
      </c>
    </row>
    <row r="12" spans="1:8" ht="15">
      <c r="A12" s="136" t="s">
        <v>299</v>
      </c>
      <c r="B12" s="137"/>
      <c r="C12" s="137"/>
      <c r="D12" s="137"/>
      <c r="E12" s="95"/>
      <c r="F12" s="95"/>
      <c r="G12" s="95">
        <v>184</v>
      </c>
      <c r="H12" s="565">
        <f>SUM(B12:G12)</f>
        <v>184</v>
      </c>
    </row>
    <row r="13" spans="1:8" ht="15">
      <c r="A13" s="138" t="s">
        <v>353</v>
      </c>
      <c r="B13" s="139">
        <v>604</v>
      </c>
      <c r="C13" s="139">
        <v>1122</v>
      </c>
      <c r="D13" s="139"/>
      <c r="E13" s="145">
        <v>538</v>
      </c>
      <c r="F13" s="145">
        <v>2529</v>
      </c>
      <c r="G13" s="145">
        <v>-4609</v>
      </c>
      <c r="H13" s="564">
        <f>SUM(B13:G13)</f>
        <v>184</v>
      </c>
    </row>
    <row r="14" spans="1:8" ht="15">
      <c r="A14" s="138" t="s">
        <v>300</v>
      </c>
      <c r="B14" s="139"/>
      <c r="C14" s="139"/>
      <c r="D14" s="139"/>
      <c r="E14" s="145"/>
      <c r="F14" s="145"/>
      <c r="G14" s="145"/>
      <c r="H14" s="95"/>
    </row>
    <row r="15" spans="1:8" ht="15">
      <c r="A15" s="179" t="s">
        <v>301</v>
      </c>
      <c r="B15" s="180">
        <v>771</v>
      </c>
      <c r="C15" s="180">
        <v>1240</v>
      </c>
      <c r="D15" s="180">
        <v>675</v>
      </c>
      <c r="E15" s="187">
        <v>861</v>
      </c>
      <c r="F15" s="187">
        <v>2812</v>
      </c>
      <c r="G15" s="187">
        <v>250662</v>
      </c>
      <c r="H15" s="563">
        <f>SUM(B15:G15)</f>
        <v>257021</v>
      </c>
    </row>
    <row r="16" spans="1:8" ht="30">
      <c r="A16" s="136" t="s">
        <v>302</v>
      </c>
      <c r="B16" s="137"/>
      <c r="C16" s="137"/>
      <c r="D16" s="137"/>
      <c r="E16" s="95"/>
      <c r="F16" s="95"/>
      <c r="G16" s="95"/>
      <c r="H16" s="95"/>
    </row>
    <row r="17" spans="1:8" ht="30">
      <c r="A17" s="136" t="s">
        <v>303</v>
      </c>
      <c r="B17" s="137"/>
      <c r="C17" s="137"/>
      <c r="D17" s="137"/>
      <c r="E17" s="95"/>
      <c r="F17" s="95"/>
      <c r="G17" s="95"/>
      <c r="H17" s="95"/>
    </row>
    <row r="18" spans="1:8" ht="15">
      <c r="A18" s="179" t="s">
        <v>304</v>
      </c>
      <c r="B18" s="180">
        <v>771</v>
      </c>
      <c r="C18" s="180">
        <v>1240</v>
      </c>
      <c r="D18" s="180">
        <v>675</v>
      </c>
      <c r="E18" s="187">
        <v>861</v>
      </c>
      <c r="F18" s="187">
        <v>2812</v>
      </c>
      <c r="G18" s="187">
        <v>250662</v>
      </c>
      <c r="H18" s="563">
        <f>SUM(B18:G18)</f>
        <v>257021</v>
      </c>
    </row>
    <row r="19" spans="1:8" ht="15">
      <c r="A19" s="136" t="s">
        <v>305</v>
      </c>
      <c r="B19" s="95"/>
      <c r="C19" s="95"/>
      <c r="D19" s="95"/>
      <c r="E19" s="95"/>
      <c r="F19" s="95"/>
      <c r="G19" s="95"/>
      <c r="H19" s="95"/>
    </row>
    <row r="20" spans="1:8" ht="30">
      <c r="A20" s="136" t="s">
        <v>306</v>
      </c>
      <c r="B20" s="137"/>
      <c r="C20" s="137"/>
      <c r="D20" s="137"/>
      <c r="E20" s="95"/>
      <c r="F20" s="95"/>
      <c r="G20" s="95"/>
      <c r="H20" s="95"/>
    </row>
    <row r="21" spans="1:8" ht="15">
      <c r="A21" s="136" t="s">
        <v>307</v>
      </c>
      <c r="B21" s="137">
        <v>771</v>
      </c>
      <c r="C21" s="137">
        <v>1240</v>
      </c>
      <c r="D21" s="137">
        <v>675</v>
      </c>
      <c r="E21" s="95">
        <v>861</v>
      </c>
      <c r="F21" s="95">
        <v>2812</v>
      </c>
      <c r="G21" s="95">
        <v>250662</v>
      </c>
      <c r="H21" s="565">
        <f>SUM(B21:G21)</f>
        <v>257021</v>
      </c>
    </row>
    <row r="22" spans="1:8" ht="30">
      <c r="A22" s="136" t="s">
        <v>308</v>
      </c>
      <c r="B22" s="137">
        <v>771</v>
      </c>
      <c r="C22" s="137">
        <v>1240</v>
      </c>
      <c r="D22" s="137">
        <v>675</v>
      </c>
      <c r="E22" s="95">
        <v>861</v>
      </c>
      <c r="F22" s="95">
        <v>2812</v>
      </c>
      <c r="G22" s="95">
        <v>23657</v>
      </c>
      <c r="H22" s="565">
        <f>SUM(B22:G22)</f>
        <v>30016</v>
      </c>
    </row>
    <row r="23" spans="1:8" ht="30">
      <c r="A23" s="136" t="s">
        <v>309</v>
      </c>
      <c r="B23" s="137"/>
      <c r="C23" s="137"/>
      <c r="D23" s="137"/>
      <c r="E23" s="95"/>
      <c r="F23" s="95"/>
      <c r="G23" s="95">
        <v>227005</v>
      </c>
      <c r="H23" s="565">
        <f>SUM(B23:G23)</f>
        <v>227005</v>
      </c>
    </row>
    <row r="24" spans="1:8" ht="15">
      <c r="A24" s="136" t="s">
        <v>310</v>
      </c>
      <c r="B24" s="137"/>
      <c r="C24" s="137"/>
      <c r="D24" s="137"/>
      <c r="E24" s="95"/>
      <c r="F24" s="95"/>
      <c r="G24" s="95"/>
      <c r="H24" s="95"/>
    </row>
    <row r="25" spans="1:8" ht="15">
      <c r="A25" s="136" t="s">
        <v>311</v>
      </c>
      <c r="B25" s="137"/>
      <c r="C25" s="137"/>
      <c r="D25" s="137"/>
      <c r="E25" s="95"/>
      <c r="F25" s="95"/>
      <c r="G25" s="95"/>
      <c r="H25" s="95"/>
    </row>
    <row r="26" spans="1:8" ht="15">
      <c r="A26" s="136" t="s">
        <v>312</v>
      </c>
      <c r="B26" s="137"/>
      <c r="C26" s="137"/>
      <c r="D26" s="137"/>
      <c r="E26" s="95"/>
      <c r="F26" s="95"/>
      <c r="G26" s="95"/>
      <c r="H26" s="95"/>
    </row>
    <row r="28" spans="1:8" ht="62.25" customHeight="1">
      <c r="A28" s="138" t="s">
        <v>357</v>
      </c>
      <c r="B28" s="213" t="s">
        <v>315</v>
      </c>
      <c r="C28" s="213" t="s">
        <v>316</v>
      </c>
      <c r="D28" s="213" t="s">
        <v>317</v>
      </c>
      <c r="E28" s="213" t="s">
        <v>318</v>
      </c>
      <c r="F28" s="213" t="s">
        <v>275</v>
      </c>
      <c r="G28" s="213" t="s">
        <v>274</v>
      </c>
      <c r="H28" s="214" t="s">
        <v>600</v>
      </c>
    </row>
    <row r="29" spans="1:8" ht="15">
      <c r="A29" s="190" t="s">
        <v>358</v>
      </c>
      <c r="B29" s="95"/>
      <c r="C29" s="95"/>
      <c r="D29" s="95"/>
      <c r="E29" s="95"/>
      <c r="F29" s="95"/>
      <c r="G29" s="95"/>
      <c r="H29" s="95"/>
    </row>
    <row r="30" spans="1:8" ht="15">
      <c r="A30" s="95" t="s">
        <v>359</v>
      </c>
      <c r="B30" s="95"/>
      <c r="C30" s="95"/>
      <c r="D30" s="95"/>
      <c r="E30" s="95"/>
      <c r="F30" s="95"/>
      <c r="G30" s="95"/>
      <c r="H30" s="95"/>
    </row>
    <row r="31" spans="1:8" ht="15">
      <c r="A31" s="187" t="s">
        <v>197</v>
      </c>
      <c r="B31" s="187"/>
      <c r="C31" s="187"/>
      <c r="D31" s="187"/>
      <c r="E31" s="187"/>
      <c r="F31" s="187"/>
      <c r="G31" s="187"/>
      <c r="H31" s="187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75">
      <c r="A34" s="138" t="s">
        <v>356</v>
      </c>
      <c r="B34" s="213" t="s">
        <v>315</v>
      </c>
      <c r="C34" s="213" t="s">
        <v>316</v>
      </c>
      <c r="D34" s="213" t="s">
        <v>317</v>
      </c>
      <c r="E34" s="213" t="s">
        <v>318</v>
      </c>
      <c r="F34" s="213" t="s">
        <v>275</v>
      </c>
      <c r="G34" s="213" t="s">
        <v>274</v>
      </c>
      <c r="H34" s="214" t="s">
        <v>600</v>
      </c>
    </row>
    <row r="35" spans="1:8" ht="30">
      <c r="A35" s="191" t="s">
        <v>308</v>
      </c>
      <c r="B35" s="145">
        <v>771</v>
      </c>
      <c r="C35" s="145">
        <v>1240</v>
      </c>
      <c r="D35" s="145">
        <v>675</v>
      </c>
      <c r="E35" s="145">
        <v>861</v>
      </c>
      <c r="F35" s="145">
        <v>2812</v>
      </c>
      <c r="G35" s="145">
        <v>23657</v>
      </c>
      <c r="H35" s="145">
        <f>SUM(B35:G35)</f>
        <v>30016</v>
      </c>
    </row>
    <row r="36" spans="1:8" ht="15">
      <c r="A36" s="136" t="s">
        <v>360</v>
      </c>
      <c r="B36" s="95"/>
      <c r="C36" s="95"/>
      <c r="D36" s="95"/>
      <c r="E36" s="95"/>
      <c r="F36" s="95"/>
      <c r="G36" s="95"/>
      <c r="H36" s="95"/>
    </row>
    <row r="37" spans="1:8" ht="15">
      <c r="A37" s="136" t="s">
        <v>361</v>
      </c>
      <c r="B37" s="95"/>
      <c r="C37" s="95"/>
      <c r="D37" s="95"/>
      <c r="E37" s="95"/>
      <c r="F37" s="95"/>
      <c r="G37" s="95">
        <v>23657</v>
      </c>
      <c r="H37" s="95">
        <f>SUM(G37)</f>
        <v>23657</v>
      </c>
    </row>
    <row r="38" spans="1:8" ht="15">
      <c r="A38" s="136" t="s">
        <v>362</v>
      </c>
      <c r="B38" s="95"/>
      <c r="C38" s="95"/>
      <c r="D38" s="95"/>
      <c r="E38" s="95"/>
      <c r="F38" s="95"/>
      <c r="G38" s="95"/>
      <c r="H38" s="95"/>
    </row>
    <row r="39" spans="1:8" ht="15">
      <c r="A39" s="136" t="s">
        <v>602</v>
      </c>
      <c r="B39" s="95">
        <v>771</v>
      </c>
      <c r="C39" s="95">
        <v>1240</v>
      </c>
      <c r="D39" s="95">
        <v>50</v>
      </c>
      <c r="E39" s="95">
        <v>861</v>
      </c>
      <c r="F39" s="95">
        <v>2812</v>
      </c>
      <c r="G39" s="95"/>
      <c r="H39" s="95">
        <f>SUM(B39:G39)</f>
        <v>5734</v>
      </c>
    </row>
    <row r="40" spans="1:8" ht="15">
      <c r="A40" s="136" t="s">
        <v>601</v>
      </c>
      <c r="B40" s="95"/>
      <c r="C40" s="95"/>
      <c r="D40" s="95">
        <v>625</v>
      </c>
      <c r="E40" s="95"/>
      <c r="F40" s="95"/>
      <c r="G40" s="95"/>
      <c r="H40" s="95">
        <f>SUM(B40:G40)</f>
        <v>625</v>
      </c>
    </row>
    <row r="41" spans="1:8" ht="15">
      <c r="A41" s="136"/>
      <c r="B41" s="95"/>
      <c r="C41" s="95"/>
      <c r="D41" s="95"/>
      <c r="E41" s="95"/>
      <c r="F41" s="95"/>
      <c r="G41" s="95"/>
      <c r="H41" s="95"/>
    </row>
    <row r="42" spans="1:8" ht="15">
      <c r="A42" s="136"/>
      <c r="B42" s="95"/>
      <c r="C42" s="95"/>
      <c r="D42" s="95"/>
      <c r="E42" s="95"/>
      <c r="F42" s="95"/>
      <c r="G42" s="95"/>
      <c r="H42" s="95"/>
    </row>
    <row r="43" spans="1:8" ht="15">
      <c r="A43" s="136"/>
      <c r="B43" s="95"/>
      <c r="C43" s="95"/>
      <c r="D43" s="95"/>
      <c r="E43" s="95"/>
      <c r="F43" s="95"/>
      <c r="G43" s="95"/>
      <c r="H43" s="95"/>
    </row>
    <row r="44" spans="1:8" ht="15">
      <c r="A44" s="136"/>
      <c r="B44" s="95"/>
      <c r="C44" s="95"/>
      <c r="D44" s="95"/>
      <c r="E44" s="95"/>
      <c r="F44" s="95"/>
      <c r="G44" s="95"/>
      <c r="H44" s="95"/>
    </row>
    <row r="45" spans="1:8" ht="30">
      <c r="A45" s="191" t="s">
        <v>309</v>
      </c>
      <c r="B45" s="95"/>
      <c r="C45" s="95"/>
      <c r="D45" s="95"/>
      <c r="E45" s="95"/>
      <c r="F45" s="95"/>
      <c r="G45" s="145">
        <v>227005</v>
      </c>
      <c r="H45" s="145">
        <f>SUM(B45:G45)</f>
        <v>227005</v>
      </c>
    </row>
    <row r="46" spans="1:8" ht="15">
      <c r="A46" s="95" t="s">
        <v>363</v>
      </c>
      <c r="B46" s="95"/>
      <c r="C46" s="95"/>
      <c r="D46" s="95"/>
      <c r="E46" s="95"/>
      <c r="F46" s="95"/>
      <c r="G46" s="95"/>
      <c r="H46" s="95"/>
    </row>
    <row r="47" spans="1:8" ht="15">
      <c r="A47" s="95" t="s">
        <v>364</v>
      </c>
      <c r="B47" s="95"/>
      <c r="C47" s="95"/>
      <c r="D47" s="95"/>
      <c r="E47" s="95"/>
      <c r="F47" s="95"/>
      <c r="G47" s="95">
        <v>50000</v>
      </c>
      <c r="H47" s="95">
        <f>SUM(G47)</f>
        <v>50000</v>
      </c>
    </row>
    <row r="48" spans="1:8" ht="15">
      <c r="A48" s="136" t="s">
        <v>361</v>
      </c>
      <c r="B48" s="95"/>
      <c r="C48" s="95"/>
      <c r="D48" s="95"/>
      <c r="E48" s="95"/>
      <c r="F48" s="95"/>
      <c r="G48" s="95">
        <v>15300</v>
      </c>
      <c r="H48" s="95">
        <v>15300</v>
      </c>
    </row>
    <row r="49" spans="1:8" ht="15">
      <c r="A49" s="136" t="s">
        <v>603</v>
      </c>
      <c r="B49" s="95"/>
      <c r="C49" s="95"/>
      <c r="D49" s="95"/>
      <c r="E49" s="95"/>
      <c r="F49" s="95"/>
      <c r="G49" s="95">
        <v>110000</v>
      </c>
      <c r="H49" s="95">
        <v>110000</v>
      </c>
    </row>
    <row r="50" spans="1:8" ht="15">
      <c r="A50" s="95" t="s">
        <v>604</v>
      </c>
      <c r="B50" s="95"/>
      <c r="C50" s="95"/>
      <c r="D50" s="95"/>
      <c r="E50" s="95"/>
      <c r="F50" s="95"/>
      <c r="G50" s="95">
        <v>30593</v>
      </c>
      <c r="H50" s="95">
        <v>30593</v>
      </c>
    </row>
    <row r="51" spans="1:8" ht="15">
      <c r="A51" s="95" t="s">
        <v>605</v>
      </c>
      <c r="B51" s="95"/>
      <c r="C51" s="95"/>
      <c r="D51" s="95"/>
      <c r="E51" s="95"/>
      <c r="F51" s="95"/>
      <c r="G51" s="95">
        <v>21112</v>
      </c>
      <c r="H51" s="95">
        <v>21112</v>
      </c>
    </row>
    <row r="52" spans="1:8" ht="15">
      <c r="A52" s="95"/>
      <c r="B52" s="95"/>
      <c r="C52" s="95"/>
      <c r="D52" s="95"/>
      <c r="E52" s="95"/>
      <c r="F52" s="95"/>
      <c r="G52" s="95"/>
      <c r="H52" s="95"/>
    </row>
    <row r="53" spans="1:8" ht="15">
      <c r="A53" s="95"/>
      <c r="B53" s="95"/>
      <c r="C53" s="95"/>
      <c r="D53" s="95"/>
      <c r="E53" s="95"/>
      <c r="F53" s="95"/>
      <c r="G53" s="95"/>
      <c r="H53" s="95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3"/>
      <c r="B55" s="3"/>
      <c r="C55" s="3"/>
      <c r="D55" s="3"/>
      <c r="E55" s="3"/>
      <c r="F55" s="3"/>
      <c r="G55" s="3"/>
      <c r="H55" s="3"/>
    </row>
  </sheetData>
  <sheetProtection/>
  <mergeCells count="3">
    <mergeCell ref="A1:H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46.00390625" style="0" customWidth="1"/>
    <col min="4" max="4" width="11.00390625" style="0" customWidth="1"/>
    <col min="7" max="7" width="10.28125" style="0" customWidth="1"/>
    <col min="8" max="8" width="11.00390625" style="0" customWidth="1"/>
    <col min="9" max="9" width="11.140625" style="0" customWidth="1"/>
  </cols>
  <sheetData>
    <row r="1" spans="1:9" ht="15">
      <c r="A1" s="579" t="s">
        <v>107</v>
      </c>
      <c r="B1" s="582"/>
      <c r="C1" s="582"/>
      <c r="D1" s="582"/>
      <c r="E1" s="582"/>
      <c r="F1" s="582"/>
      <c r="G1" s="582"/>
      <c r="H1" s="582"/>
      <c r="I1" s="582"/>
    </row>
    <row r="2" ht="15">
      <c r="A2" s="1"/>
    </row>
    <row r="3" spans="1:9" ht="15">
      <c r="A3" s="576" t="s">
        <v>366</v>
      </c>
      <c r="B3" s="589"/>
      <c r="C3" s="589"/>
      <c r="D3" s="589"/>
      <c r="E3" s="589"/>
      <c r="F3" s="589"/>
      <c r="G3" s="589"/>
      <c r="H3" s="589"/>
      <c r="I3" s="589"/>
    </row>
    <row r="4" spans="1:9" ht="25.5" customHeight="1">
      <c r="A4" s="576" t="s">
        <v>338</v>
      </c>
      <c r="B4" s="582"/>
      <c r="C4" s="582"/>
      <c r="D4" s="582"/>
      <c r="E4" s="582"/>
      <c r="F4" s="582"/>
      <c r="G4" s="582"/>
      <c r="H4" s="582"/>
      <c r="I4" s="582"/>
    </row>
    <row r="6" spans="1:9" ht="16.5">
      <c r="A6" s="41" t="s">
        <v>207</v>
      </c>
      <c r="B6" s="42"/>
      <c r="C6" s="42"/>
      <c r="D6" s="42"/>
      <c r="E6" s="42"/>
      <c r="F6" s="42"/>
      <c r="G6" s="42"/>
      <c r="H6" s="42"/>
      <c r="I6" s="43"/>
    </row>
    <row r="7" spans="1:9" ht="48.75">
      <c r="A7" s="44" t="s">
        <v>208</v>
      </c>
      <c r="B7" s="45" t="s">
        <v>209</v>
      </c>
      <c r="C7" s="45" t="s">
        <v>210</v>
      </c>
      <c r="D7" s="45" t="s">
        <v>211</v>
      </c>
      <c r="E7" s="45" t="s">
        <v>212</v>
      </c>
      <c r="F7" s="45" t="s">
        <v>213</v>
      </c>
      <c r="G7" s="45" t="s">
        <v>214</v>
      </c>
      <c r="H7" s="45" t="s">
        <v>215</v>
      </c>
      <c r="I7" s="45" t="s">
        <v>216</v>
      </c>
    </row>
    <row r="8" spans="1:9" ht="15.75">
      <c r="A8" s="46"/>
      <c r="B8" s="46"/>
      <c r="C8" s="47"/>
      <c r="D8" s="47"/>
      <c r="E8" s="47"/>
      <c r="F8" s="47"/>
      <c r="G8" s="47"/>
      <c r="H8" s="47"/>
      <c r="I8" s="47"/>
    </row>
    <row r="9" spans="1:9" ht="15.75">
      <c r="A9" s="46"/>
      <c r="B9" s="46"/>
      <c r="C9" s="47"/>
      <c r="D9" s="47"/>
      <c r="E9" s="47"/>
      <c r="F9" s="47"/>
      <c r="G9" s="47"/>
      <c r="H9" s="47"/>
      <c r="I9" s="47"/>
    </row>
    <row r="10" spans="1:9" ht="15.75">
      <c r="A10" s="46"/>
      <c r="B10" s="46"/>
      <c r="C10" s="47"/>
      <c r="D10" s="47"/>
      <c r="E10" s="47"/>
      <c r="F10" s="47"/>
      <c r="G10" s="47"/>
      <c r="H10" s="47"/>
      <c r="I10" s="47"/>
    </row>
    <row r="11" spans="1:9" ht="15.75">
      <c r="A11" s="46"/>
      <c r="B11" s="46"/>
      <c r="C11" s="47"/>
      <c r="D11" s="47"/>
      <c r="E11" s="47"/>
      <c r="F11" s="47"/>
      <c r="G11" s="47"/>
      <c r="H11" s="47"/>
      <c r="I11" s="47"/>
    </row>
    <row r="12" spans="1:9" ht="15">
      <c r="A12" s="48" t="s">
        <v>217</v>
      </c>
      <c r="B12" s="48"/>
      <c r="C12" s="49"/>
      <c r="D12" s="49"/>
      <c r="E12" s="49"/>
      <c r="F12" s="49"/>
      <c r="G12" s="49"/>
      <c r="H12" s="49"/>
      <c r="I12" s="49"/>
    </row>
    <row r="13" spans="1:9" ht="15.75">
      <c r="A13" s="46"/>
      <c r="B13" s="46"/>
      <c r="C13" s="47"/>
      <c r="D13" s="47"/>
      <c r="E13" s="47"/>
      <c r="F13" s="47"/>
      <c r="G13" s="47"/>
      <c r="H13" s="47"/>
      <c r="I13" s="47"/>
    </row>
    <row r="14" spans="1:9" ht="15.75">
      <c r="A14" s="46"/>
      <c r="B14" s="46"/>
      <c r="C14" s="47"/>
      <c r="D14" s="47"/>
      <c r="E14" s="47"/>
      <c r="F14" s="47"/>
      <c r="G14" s="47"/>
      <c r="H14" s="47"/>
      <c r="I14" s="47"/>
    </row>
    <row r="15" spans="1:9" ht="15.75">
      <c r="A15" s="46"/>
      <c r="B15" s="46"/>
      <c r="C15" s="47"/>
      <c r="D15" s="47"/>
      <c r="E15" s="47"/>
      <c r="F15" s="47"/>
      <c r="G15" s="47"/>
      <c r="H15" s="47"/>
      <c r="I15" s="47"/>
    </row>
    <row r="16" spans="1:9" ht="15.75">
      <c r="A16" s="46"/>
      <c r="B16" s="46"/>
      <c r="C16" s="47"/>
      <c r="D16" s="47"/>
      <c r="E16" s="47"/>
      <c r="F16" s="47"/>
      <c r="G16" s="47"/>
      <c r="H16" s="47"/>
      <c r="I16" s="47"/>
    </row>
    <row r="17" spans="1:9" ht="15">
      <c r="A17" s="48" t="s">
        <v>218</v>
      </c>
      <c r="B17" s="48"/>
      <c r="C17" s="49"/>
      <c r="D17" s="49"/>
      <c r="E17" s="49"/>
      <c r="F17" s="49"/>
      <c r="G17" s="49"/>
      <c r="H17" s="49"/>
      <c r="I17" s="49"/>
    </row>
    <row r="18" spans="1:9" ht="15.75">
      <c r="A18" s="222" t="s">
        <v>79</v>
      </c>
      <c r="B18" s="46"/>
      <c r="C18" s="47"/>
      <c r="D18" s="47"/>
      <c r="E18" s="47"/>
      <c r="F18" s="47"/>
      <c r="G18" s="47"/>
      <c r="H18" s="47"/>
      <c r="I18" s="47"/>
    </row>
    <row r="19" spans="1:9" ht="15.75">
      <c r="A19" s="46"/>
      <c r="B19" s="46" t="s">
        <v>240</v>
      </c>
      <c r="C19" s="47">
        <v>0</v>
      </c>
      <c r="D19" s="47">
        <v>0</v>
      </c>
      <c r="E19" s="47">
        <v>0</v>
      </c>
      <c r="F19" s="47">
        <v>3617</v>
      </c>
      <c r="G19" s="47">
        <v>3617</v>
      </c>
      <c r="H19" s="47">
        <v>33848</v>
      </c>
      <c r="I19" s="47">
        <f>SUM(C19:H19)</f>
        <v>41082</v>
      </c>
    </row>
    <row r="20" spans="1:9" ht="15.75">
      <c r="A20" s="46"/>
      <c r="B20" s="46"/>
      <c r="C20" s="47"/>
      <c r="D20" s="47"/>
      <c r="E20" s="47"/>
      <c r="F20" s="47"/>
      <c r="G20" s="47"/>
      <c r="H20" s="47"/>
      <c r="I20" s="47"/>
    </row>
    <row r="21" spans="1:9" ht="15.75">
      <c r="A21" s="46"/>
      <c r="B21" s="46"/>
      <c r="C21" s="47"/>
      <c r="D21" s="47"/>
      <c r="E21" s="47"/>
      <c r="F21" s="47"/>
      <c r="G21" s="47"/>
      <c r="H21" s="47"/>
      <c r="I21" s="47"/>
    </row>
    <row r="22" spans="1:9" ht="15">
      <c r="A22" s="48" t="s">
        <v>219</v>
      </c>
      <c r="B22" s="48"/>
      <c r="C22" s="49"/>
      <c r="D22" s="49"/>
      <c r="E22" s="49"/>
      <c r="F22" s="49"/>
      <c r="G22" s="49"/>
      <c r="H22" s="49"/>
      <c r="I22" s="49"/>
    </row>
    <row r="23" spans="1:9" ht="15.75">
      <c r="A23" s="46"/>
      <c r="B23" s="46"/>
      <c r="C23" s="47"/>
      <c r="D23" s="47"/>
      <c r="E23" s="47"/>
      <c r="F23" s="47"/>
      <c r="G23" s="47"/>
      <c r="H23" s="47"/>
      <c r="I23" s="47"/>
    </row>
    <row r="24" spans="1:9" ht="15.75">
      <c r="A24" s="46"/>
      <c r="B24" s="46"/>
      <c r="C24" s="47"/>
      <c r="D24" s="47"/>
      <c r="E24" s="47"/>
      <c r="F24" s="47"/>
      <c r="G24" s="47"/>
      <c r="H24" s="47"/>
      <c r="I24" s="47"/>
    </row>
    <row r="25" spans="1:9" ht="15.75">
      <c r="A25" s="46"/>
      <c r="B25" s="46"/>
      <c r="C25" s="47"/>
      <c r="D25" s="47"/>
      <c r="E25" s="47"/>
      <c r="F25" s="47"/>
      <c r="G25" s="47"/>
      <c r="H25" s="47"/>
      <c r="I25" s="47"/>
    </row>
    <row r="26" spans="1:9" ht="15.75">
      <c r="A26" s="46"/>
      <c r="B26" s="46"/>
      <c r="C26" s="47"/>
      <c r="D26" s="47"/>
      <c r="E26" s="47"/>
      <c r="F26" s="47"/>
      <c r="G26" s="47"/>
      <c r="H26" s="47"/>
      <c r="I26" s="47"/>
    </row>
    <row r="27" spans="1:9" ht="15">
      <c r="A27" s="48" t="s">
        <v>220</v>
      </c>
      <c r="B27" s="48"/>
      <c r="C27" s="49"/>
      <c r="D27" s="49"/>
      <c r="E27" s="49"/>
      <c r="F27" s="49"/>
      <c r="G27" s="49"/>
      <c r="H27" s="49"/>
      <c r="I27" s="49"/>
    </row>
    <row r="28" spans="1:9" ht="15">
      <c r="A28" s="48"/>
      <c r="B28" s="48"/>
      <c r="C28" s="49"/>
      <c r="D28" s="49"/>
      <c r="E28" s="49"/>
      <c r="F28" s="49"/>
      <c r="G28" s="49"/>
      <c r="H28" s="49"/>
      <c r="I28" s="49"/>
    </row>
    <row r="29" spans="1:9" ht="15">
      <c r="A29" s="48"/>
      <c r="B29" s="48"/>
      <c r="C29" s="49"/>
      <c r="D29" s="49"/>
      <c r="E29" s="49"/>
      <c r="F29" s="49"/>
      <c r="G29" s="49"/>
      <c r="H29" s="49"/>
      <c r="I29" s="49"/>
    </row>
    <row r="30" spans="1:9" ht="15">
      <c r="A30" s="48"/>
      <c r="B30" s="48"/>
      <c r="C30" s="49"/>
      <c r="D30" s="49"/>
      <c r="E30" s="49"/>
      <c r="F30" s="49"/>
      <c r="G30" s="49"/>
      <c r="H30" s="49"/>
      <c r="I30" s="49"/>
    </row>
    <row r="31" spans="1:9" ht="15">
      <c r="A31" s="48"/>
      <c r="B31" s="48"/>
      <c r="C31" s="49"/>
      <c r="D31" s="49"/>
      <c r="E31" s="49"/>
      <c r="F31" s="49"/>
      <c r="G31" s="49"/>
      <c r="H31" s="49"/>
      <c r="I31" s="49"/>
    </row>
    <row r="32" spans="1:9" ht="16.5">
      <c r="A32" s="181" t="s">
        <v>221</v>
      </c>
      <c r="B32" s="182"/>
      <c r="C32" s="188"/>
      <c r="D32" s="188"/>
      <c r="E32" s="188"/>
      <c r="F32" s="188">
        <f>SUM(F19:F31)</f>
        <v>3617</v>
      </c>
      <c r="G32" s="188">
        <f>SUM(G19:G31)</f>
        <v>3617</v>
      </c>
      <c r="H32" s="188">
        <f>SUM(H19:H31)</f>
        <v>33848</v>
      </c>
      <c r="I32" s="188">
        <f>SUM(I19:I31)</f>
        <v>41082</v>
      </c>
    </row>
    <row r="33" spans="1:9" ht="15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5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5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5.75">
      <c r="A36" s="40"/>
      <c r="B36" s="40"/>
      <c r="C36" s="40"/>
      <c r="D36" s="40"/>
      <c r="E36" s="40"/>
      <c r="F36" s="40"/>
      <c r="G36" s="40"/>
      <c r="H36" s="40"/>
      <c r="I36" s="40"/>
    </row>
  </sheetData>
  <sheetProtection/>
  <mergeCells count="3">
    <mergeCell ref="A1:I1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7109375" style="0" customWidth="1"/>
    <col min="2" max="2" width="15.421875" style="0" customWidth="1"/>
    <col min="3" max="3" width="14.00390625" style="0" customWidth="1"/>
    <col min="4" max="4" width="14.57421875" style="0" customWidth="1"/>
  </cols>
  <sheetData>
    <row r="1" spans="1:4" ht="32.25" customHeight="1">
      <c r="A1" s="579" t="s">
        <v>108</v>
      </c>
      <c r="B1" s="582"/>
      <c r="C1" s="582"/>
      <c r="D1" s="582"/>
    </row>
    <row r="2" ht="15">
      <c r="A2" s="1"/>
    </row>
    <row r="3" spans="1:4" ht="15">
      <c r="A3" s="576" t="s">
        <v>366</v>
      </c>
      <c r="B3" s="589"/>
      <c r="C3" s="589"/>
      <c r="D3" s="589"/>
    </row>
    <row r="4" spans="1:4" ht="27" customHeight="1">
      <c r="A4" s="576" t="s">
        <v>339</v>
      </c>
      <c r="B4" s="589"/>
      <c r="C4" s="589"/>
      <c r="D4" s="589"/>
    </row>
    <row r="5" ht="15.75" thickBot="1"/>
    <row r="6" spans="1:4" ht="36.75">
      <c r="A6" s="50" t="s">
        <v>222</v>
      </c>
      <c r="B6" s="51" t="s">
        <v>223</v>
      </c>
      <c r="C6" s="51" t="s">
        <v>224</v>
      </c>
      <c r="D6" s="52" t="s">
        <v>225</v>
      </c>
    </row>
    <row r="7" spans="1:4" ht="15">
      <c r="A7" s="53" t="s">
        <v>181</v>
      </c>
      <c r="B7" s="54">
        <v>2</v>
      </c>
      <c r="C7" s="54"/>
      <c r="D7" s="55"/>
    </row>
    <row r="8" spans="1:4" ht="15">
      <c r="A8" s="53" t="s">
        <v>226</v>
      </c>
      <c r="B8" s="54">
        <v>5439</v>
      </c>
      <c r="C8" s="54">
        <v>71</v>
      </c>
      <c r="D8" s="55"/>
    </row>
    <row r="9" spans="1:4" ht="15">
      <c r="A9" s="53" t="s">
        <v>183</v>
      </c>
      <c r="B9" s="54">
        <v>86</v>
      </c>
      <c r="C9" s="54"/>
      <c r="D9" s="55"/>
    </row>
    <row r="10" spans="1:4" ht="15">
      <c r="A10" s="53" t="s">
        <v>227</v>
      </c>
      <c r="B10" s="54">
        <v>182453</v>
      </c>
      <c r="C10" s="54"/>
      <c r="D10" s="55"/>
    </row>
    <row r="11" spans="1:4" ht="15">
      <c r="A11" s="56" t="s">
        <v>228</v>
      </c>
      <c r="B11" s="54">
        <v>15346</v>
      </c>
      <c r="C11" s="54"/>
      <c r="D11" s="55"/>
    </row>
    <row r="12" spans="1:4" ht="15">
      <c r="A12" s="56"/>
      <c r="B12" s="54"/>
      <c r="C12" s="54"/>
      <c r="D12" s="55"/>
    </row>
    <row r="13" spans="1:4" ht="15.75">
      <c r="A13" s="57"/>
      <c r="B13" s="54"/>
      <c r="C13" s="54"/>
      <c r="D13" s="55"/>
    </row>
    <row r="14" spans="1:4" ht="16.5" thickBot="1">
      <c r="A14" s="58" t="s">
        <v>229</v>
      </c>
      <c r="B14" s="59">
        <f>SUM(B7:B13)</f>
        <v>203326</v>
      </c>
      <c r="C14" s="59">
        <f>SUM(C7:C13)</f>
        <v>71</v>
      </c>
      <c r="D14" s="60"/>
    </row>
    <row r="15" spans="1:4" ht="16.5" thickBot="1">
      <c r="A15" s="590"/>
      <c r="B15" s="583"/>
      <c r="C15" s="583"/>
      <c r="D15" s="591"/>
    </row>
    <row r="16" spans="1:4" ht="37.5" thickBot="1">
      <c r="A16" s="50" t="s">
        <v>230</v>
      </c>
      <c r="B16" s="61" t="s">
        <v>223</v>
      </c>
      <c r="C16" s="51" t="s">
        <v>224</v>
      </c>
      <c r="D16" s="62" t="s">
        <v>225</v>
      </c>
    </row>
    <row r="17" spans="1:4" ht="15">
      <c r="A17" s="193"/>
      <c r="B17" s="64"/>
      <c r="C17" s="64"/>
      <c r="D17" s="65"/>
    </row>
    <row r="18" spans="1:4" ht="15">
      <c r="A18" s="63"/>
      <c r="B18" s="64"/>
      <c r="C18" s="64"/>
      <c r="D18" s="65"/>
    </row>
    <row r="19" spans="1:4" ht="15">
      <c r="A19" s="66"/>
      <c r="B19" s="54"/>
      <c r="C19" s="54"/>
      <c r="D19" s="55"/>
    </row>
    <row r="20" spans="1:4" ht="15">
      <c r="A20" s="66"/>
      <c r="B20" s="54"/>
      <c r="C20" s="54"/>
      <c r="D20" s="55"/>
    </row>
    <row r="21" spans="1:4" ht="15.75" thickBot="1">
      <c r="A21" s="67" t="s">
        <v>231</v>
      </c>
      <c r="B21" s="68">
        <f>SUM(B17:B20)</f>
        <v>0</v>
      </c>
      <c r="C21" s="68">
        <f>SUM(C17:C20)</f>
        <v>0</v>
      </c>
      <c r="D21" s="69"/>
    </row>
    <row r="22" spans="1:4" ht="16.5" thickBot="1">
      <c r="A22" s="590"/>
      <c r="B22" s="583"/>
      <c r="C22" s="583"/>
      <c r="D22" s="591"/>
    </row>
    <row r="23" spans="1:4" ht="36.75">
      <c r="A23" s="50" t="s">
        <v>232</v>
      </c>
      <c r="B23" s="61" t="s">
        <v>223</v>
      </c>
      <c r="C23" s="51" t="s">
        <v>224</v>
      </c>
      <c r="D23" s="62" t="s">
        <v>225</v>
      </c>
    </row>
    <row r="24" spans="1:4" ht="15">
      <c r="A24" s="70" t="s">
        <v>374</v>
      </c>
      <c r="B24" s="54">
        <v>10390</v>
      </c>
      <c r="C24" s="54"/>
      <c r="D24" s="55"/>
    </row>
    <row r="25" spans="1:4" ht="15">
      <c r="A25" s="70"/>
      <c r="B25" s="54"/>
      <c r="C25" s="54"/>
      <c r="D25" s="55"/>
    </row>
    <row r="26" spans="1:4" ht="15">
      <c r="A26" s="66"/>
      <c r="B26" s="54"/>
      <c r="C26" s="54"/>
      <c r="D26" s="55"/>
    </row>
    <row r="27" spans="1:4" ht="15">
      <c r="A27" s="66"/>
      <c r="B27" s="54"/>
      <c r="C27" s="54"/>
      <c r="D27" s="55"/>
    </row>
    <row r="28" spans="1:4" ht="16.5" thickBot="1">
      <c r="A28" s="58" t="s">
        <v>233</v>
      </c>
      <c r="B28" s="59">
        <f>SUM(B24:B27)</f>
        <v>10390</v>
      </c>
      <c r="C28" s="59">
        <f>SUM(C24:C27)</f>
        <v>0</v>
      </c>
      <c r="D28" s="71"/>
    </row>
    <row r="29" spans="1:4" ht="17.25" thickBot="1">
      <c r="A29" s="592"/>
      <c r="B29" s="593"/>
      <c r="C29" s="593"/>
      <c r="D29" s="594"/>
    </row>
    <row r="30" spans="1:4" ht="36.75">
      <c r="A30" s="72" t="s">
        <v>234</v>
      </c>
      <c r="B30" s="61" t="s">
        <v>223</v>
      </c>
      <c r="C30" s="51" t="s">
        <v>224</v>
      </c>
      <c r="D30" s="62" t="s">
        <v>225</v>
      </c>
    </row>
    <row r="31" spans="1:4" ht="15.75">
      <c r="A31" s="73" t="s">
        <v>375</v>
      </c>
      <c r="B31" s="74">
        <v>53594</v>
      </c>
      <c r="C31" s="74"/>
      <c r="D31" s="75"/>
    </row>
    <row r="32" spans="1:4" ht="15.75">
      <c r="A32" s="73"/>
      <c r="B32" s="74"/>
      <c r="C32" s="74"/>
      <c r="D32" s="75"/>
    </row>
    <row r="33" spans="1:4" ht="15.75">
      <c r="A33" s="73"/>
      <c r="B33" s="74"/>
      <c r="C33" s="74"/>
      <c r="D33" s="75"/>
    </row>
    <row r="34" spans="1:4" ht="15.75">
      <c r="A34" s="73"/>
      <c r="B34" s="74"/>
      <c r="C34" s="74"/>
      <c r="D34" s="75"/>
    </row>
    <row r="35" spans="1:4" ht="16.5" thickBot="1">
      <c r="A35" s="58" t="s">
        <v>235</v>
      </c>
      <c r="B35" s="59">
        <f>SUM(B31:B34)</f>
        <v>53594</v>
      </c>
      <c r="C35" s="59">
        <f>SUM(C31:C34)</f>
        <v>0</v>
      </c>
      <c r="D35" s="71"/>
    </row>
    <row r="36" spans="1:4" ht="16.5" thickBot="1">
      <c r="A36" s="590"/>
      <c r="B36" s="583"/>
      <c r="C36" s="583"/>
      <c r="D36" s="591"/>
    </row>
    <row r="37" spans="1:4" ht="36.75">
      <c r="A37" s="50" t="s">
        <v>236</v>
      </c>
      <c r="B37" s="61" t="s">
        <v>223</v>
      </c>
      <c r="C37" s="51" t="s">
        <v>224</v>
      </c>
      <c r="D37" s="62" t="s">
        <v>225</v>
      </c>
    </row>
    <row r="38" spans="1:4" ht="15">
      <c r="A38" s="66" t="s">
        <v>237</v>
      </c>
      <c r="B38" s="54"/>
      <c r="C38" s="54"/>
      <c r="D38" s="55"/>
    </row>
    <row r="39" spans="1:4" ht="15">
      <c r="A39" s="66" t="s">
        <v>373</v>
      </c>
      <c r="B39" s="54"/>
      <c r="C39" s="54"/>
      <c r="D39" s="55"/>
    </row>
    <row r="40" spans="1:4" ht="15">
      <c r="A40" s="66"/>
      <c r="B40" s="54"/>
      <c r="C40" s="54"/>
      <c r="D40" s="55"/>
    </row>
    <row r="41" spans="1:4" ht="15">
      <c r="A41" s="66"/>
      <c r="B41" s="54"/>
      <c r="C41" s="54"/>
      <c r="D41" s="55"/>
    </row>
    <row r="42" spans="1:4" ht="15.75" thickBot="1">
      <c r="A42" s="67" t="s">
        <v>238</v>
      </c>
      <c r="B42" s="68">
        <f>SUM(B38:B41)</f>
        <v>0</v>
      </c>
      <c r="C42" s="68">
        <f>SUM(C38:C41)</f>
        <v>0</v>
      </c>
      <c r="D42" s="69"/>
    </row>
    <row r="43" spans="1:4" ht="18">
      <c r="A43" s="76" t="s">
        <v>221</v>
      </c>
      <c r="B43" s="77">
        <f>SUM(B14,B21,B28,B35,B42)</f>
        <v>267310</v>
      </c>
      <c r="C43" s="77">
        <f>SUM(C14,C21,C28,C35,C42)</f>
        <v>71</v>
      </c>
      <c r="D43" s="77"/>
    </row>
    <row r="44" spans="1:4" ht="15.75">
      <c r="A44" s="78"/>
      <c r="B44" s="78"/>
      <c r="C44" s="78"/>
      <c r="D44" s="78"/>
    </row>
    <row r="45" spans="1:4" ht="16.5">
      <c r="A45" s="79"/>
      <c r="B45" s="78"/>
      <c r="C45" s="78"/>
      <c r="D45" s="78"/>
    </row>
    <row r="46" spans="1:4" ht="15.75">
      <c r="A46" s="40"/>
      <c r="B46" s="40"/>
      <c r="C46" s="40"/>
      <c r="D46" s="40"/>
    </row>
    <row r="47" spans="1:4" ht="15.75">
      <c r="A47" s="40"/>
      <c r="B47" s="40"/>
      <c r="C47" s="40"/>
      <c r="D47" s="40"/>
    </row>
    <row r="48" spans="1:4" ht="15.75">
      <c r="A48" s="40"/>
      <c r="B48" s="40"/>
      <c r="C48" s="40"/>
      <c r="D48" s="40"/>
    </row>
  </sheetData>
  <sheetProtection/>
  <mergeCells count="7">
    <mergeCell ref="A22:D22"/>
    <mergeCell ref="A29:D29"/>
    <mergeCell ref="A36:D36"/>
    <mergeCell ref="A1:D1"/>
    <mergeCell ref="A3:D3"/>
    <mergeCell ref="A4:D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B22">
      <selection activeCell="I30" sqref="I30"/>
    </sheetView>
  </sheetViews>
  <sheetFormatPr defaultColWidth="9.140625" defaultRowHeight="15"/>
  <cols>
    <col min="1" max="1" width="93.28125" style="0" customWidth="1"/>
    <col min="2" max="2" width="11.8515625" style="0" customWidth="1"/>
    <col min="3" max="3" width="12.8515625" style="0" customWidth="1"/>
    <col min="4" max="4" width="12.00390625" style="0" customWidth="1"/>
    <col min="5" max="5" width="14.140625" style="0" customWidth="1"/>
    <col min="6" max="7" width="14.421875" style="0" customWidth="1"/>
  </cols>
  <sheetData>
    <row r="1" spans="1:7" ht="15">
      <c r="A1" s="578" t="s">
        <v>82</v>
      </c>
      <c r="B1" s="578"/>
      <c r="C1" s="578"/>
      <c r="D1" s="578"/>
      <c r="E1" s="578"/>
      <c r="F1" s="578"/>
      <c r="G1" s="578"/>
    </row>
    <row r="2" spans="1:7" ht="15">
      <c r="A2" s="210"/>
      <c r="B2" s="210"/>
      <c r="C2" s="210"/>
      <c r="D2" s="210"/>
      <c r="E2" s="210"/>
      <c r="F2" s="210"/>
      <c r="G2" s="210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7" ht="15">
      <c r="A4" s="576" t="s">
        <v>455</v>
      </c>
      <c r="B4" s="577"/>
      <c r="C4" s="577"/>
      <c r="D4" s="577"/>
      <c r="E4" s="577"/>
      <c r="F4" s="577"/>
      <c r="G4" s="577"/>
    </row>
    <row r="5" spans="1:7" ht="15">
      <c r="A5" s="210"/>
      <c r="B5" s="210"/>
      <c r="C5" s="210"/>
      <c r="D5" s="210"/>
      <c r="E5" s="210"/>
      <c r="F5" s="210"/>
      <c r="G5" s="210"/>
    </row>
    <row r="6" spans="1:7" ht="15">
      <c r="A6" s="211" t="s">
        <v>315</v>
      </c>
      <c r="B6" s="210"/>
      <c r="C6" s="210"/>
      <c r="D6" s="210"/>
      <c r="E6" s="210"/>
      <c r="F6" s="210"/>
      <c r="G6" s="210"/>
    </row>
    <row r="7" spans="1:7" ht="54.75" customHeight="1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394</v>
      </c>
      <c r="B8" s="7">
        <v>15824</v>
      </c>
      <c r="C8" s="7">
        <v>14000</v>
      </c>
      <c r="D8" s="7">
        <v>13996</v>
      </c>
      <c r="E8" s="8"/>
      <c r="F8" s="201">
        <v>5013</v>
      </c>
      <c r="G8" s="3"/>
    </row>
    <row r="9" spans="1:7" ht="15">
      <c r="A9" s="6" t="s">
        <v>395</v>
      </c>
      <c r="B9" s="7">
        <v>4186</v>
      </c>
      <c r="C9" s="7">
        <v>3520</v>
      </c>
      <c r="D9" s="7">
        <v>3517</v>
      </c>
      <c r="E9" s="8"/>
      <c r="F9" s="201">
        <v>1204</v>
      </c>
      <c r="G9" s="3"/>
    </row>
    <row r="10" spans="1:7" ht="15">
      <c r="A10" s="6" t="s">
        <v>396</v>
      </c>
      <c r="B10" s="7">
        <v>13640</v>
      </c>
      <c r="C10" s="7">
        <v>15500</v>
      </c>
      <c r="D10" s="7">
        <v>15411</v>
      </c>
      <c r="E10" s="8"/>
      <c r="F10" s="201">
        <v>11586</v>
      </c>
      <c r="G10" s="3"/>
    </row>
    <row r="11" spans="1:7" ht="30">
      <c r="A11" s="9" t="s">
        <v>397</v>
      </c>
      <c r="B11" s="10"/>
      <c r="C11" s="10"/>
      <c r="D11" s="10"/>
      <c r="E11" s="8"/>
      <c r="F11" s="201"/>
      <c r="G11" s="3"/>
    </row>
    <row r="12" spans="1:7" ht="30">
      <c r="A12" s="9" t="s">
        <v>398</v>
      </c>
      <c r="B12" s="10"/>
      <c r="C12" s="10"/>
      <c r="D12" s="10"/>
      <c r="E12" s="8"/>
      <c r="F12" s="201"/>
      <c r="G12" s="3"/>
    </row>
    <row r="13" spans="1:7" ht="15">
      <c r="A13" s="9" t="s">
        <v>399</v>
      </c>
      <c r="B13" s="10"/>
      <c r="C13" s="10"/>
      <c r="D13" s="10"/>
      <c r="E13" s="8"/>
      <c r="F13" s="201"/>
      <c r="G13" s="3"/>
    </row>
    <row r="14" spans="1:7" ht="30">
      <c r="A14" s="9" t="s">
        <v>400</v>
      </c>
      <c r="B14" s="10"/>
      <c r="C14" s="10"/>
      <c r="D14" s="10"/>
      <c r="E14" s="8"/>
      <c r="F14" s="201"/>
      <c r="G14" s="3"/>
    </row>
    <row r="15" spans="1:7" ht="15">
      <c r="A15" s="9" t="s">
        <v>401</v>
      </c>
      <c r="B15" s="10"/>
      <c r="C15" s="10"/>
      <c r="D15" s="10"/>
      <c r="E15" s="8"/>
      <c r="F15" s="201"/>
      <c r="G15" s="3"/>
    </row>
    <row r="16" spans="1:7" ht="15">
      <c r="A16" s="9" t="s">
        <v>393</v>
      </c>
      <c r="B16" s="10"/>
      <c r="C16" s="10"/>
      <c r="D16" s="10"/>
      <c r="E16" s="8"/>
      <c r="F16" s="201"/>
      <c r="G16" s="3"/>
    </row>
    <row r="17" spans="1:7" ht="15">
      <c r="A17" s="6" t="s">
        <v>392</v>
      </c>
      <c r="B17" s="7"/>
      <c r="C17" s="7"/>
      <c r="D17" s="7"/>
      <c r="E17" s="8"/>
      <c r="F17" s="201"/>
      <c r="G17" s="3"/>
    </row>
    <row r="18" spans="1:7" ht="15">
      <c r="A18" s="6" t="s">
        <v>391</v>
      </c>
      <c r="B18" s="7"/>
      <c r="C18" s="7"/>
      <c r="D18" s="7"/>
      <c r="E18" s="8"/>
      <c r="F18" s="201"/>
      <c r="G18" s="3"/>
    </row>
    <row r="19" spans="1:7" ht="15">
      <c r="A19" s="11" t="s">
        <v>390</v>
      </c>
      <c r="B19" s="12">
        <v>33650</v>
      </c>
      <c r="C19" s="12">
        <v>33020</v>
      </c>
      <c r="D19" s="12">
        <v>32924</v>
      </c>
      <c r="E19" s="13"/>
      <c r="F19" s="205">
        <v>17803</v>
      </c>
      <c r="G19" s="4"/>
    </row>
    <row r="20" spans="1:7" ht="15">
      <c r="A20" s="6" t="s">
        <v>389</v>
      </c>
      <c r="B20" s="7"/>
      <c r="C20" s="7"/>
      <c r="D20" s="7"/>
      <c r="E20" s="8"/>
      <c r="F20" s="201"/>
      <c r="G20" s="3"/>
    </row>
    <row r="21" spans="1:7" ht="15">
      <c r="A21" s="6" t="s">
        <v>388</v>
      </c>
      <c r="B21" s="7"/>
      <c r="C21" s="7">
        <v>190</v>
      </c>
      <c r="D21" s="7">
        <v>187</v>
      </c>
      <c r="E21" s="8"/>
      <c r="F21" s="201"/>
      <c r="G21" s="3"/>
    </row>
    <row r="22" spans="1:7" ht="30">
      <c r="A22" s="9" t="s">
        <v>387</v>
      </c>
      <c r="B22" s="10"/>
      <c r="C22" s="10"/>
      <c r="D22" s="10"/>
      <c r="E22" s="8"/>
      <c r="F22" s="201"/>
      <c r="G22" s="3"/>
    </row>
    <row r="23" spans="1:7" ht="30">
      <c r="A23" s="9" t="s">
        <v>386</v>
      </c>
      <c r="B23" s="10"/>
      <c r="C23" s="10"/>
      <c r="D23" s="10"/>
      <c r="E23" s="8"/>
      <c r="F23" s="201"/>
      <c r="G23" s="3"/>
    </row>
    <row r="24" spans="1:7" ht="15">
      <c r="A24" s="9" t="s">
        <v>385</v>
      </c>
      <c r="B24" s="10"/>
      <c r="C24" s="10"/>
      <c r="D24" s="10"/>
      <c r="E24" s="8"/>
      <c r="F24" s="201"/>
      <c r="G24" s="3"/>
    </row>
    <row r="25" spans="1:7" ht="30">
      <c r="A25" s="9" t="s">
        <v>384</v>
      </c>
      <c r="B25" s="10"/>
      <c r="C25" s="10"/>
      <c r="D25" s="10"/>
      <c r="E25" s="8"/>
      <c r="F25" s="201"/>
      <c r="G25" s="3"/>
    </row>
    <row r="26" spans="1:7" ht="15">
      <c r="A26" s="9" t="s">
        <v>383</v>
      </c>
      <c r="B26" s="10"/>
      <c r="C26" s="10"/>
      <c r="D26" s="10"/>
      <c r="E26" s="8"/>
      <c r="F26" s="201"/>
      <c r="G26" s="3"/>
    </row>
    <row r="27" spans="1:7" ht="15">
      <c r="A27" s="9" t="s">
        <v>382</v>
      </c>
      <c r="B27" s="10"/>
      <c r="C27" s="10"/>
      <c r="D27" s="10"/>
      <c r="E27" s="8"/>
      <c r="F27" s="201"/>
      <c r="G27" s="3"/>
    </row>
    <row r="28" spans="1:7" ht="15">
      <c r="A28" s="9" t="s">
        <v>381</v>
      </c>
      <c r="B28" s="10"/>
      <c r="C28" s="10"/>
      <c r="D28" s="10"/>
      <c r="E28" s="8"/>
      <c r="F28" s="201"/>
      <c r="G28" s="3"/>
    </row>
    <row r="29" spans="1:7" ht="15">
      <c r="A29" s="6" t="s">
        <v>380</v>
      </c>
      <c r="B29" s="7"/>
      <c r="C29" s="7"/>
      <c r="D29" s="7"/>
      <c r="E29" s="8"/>
      <c r="F29" s="201"/>
      <c r="G29" s="3"/>
    </row>
    <row r="30" spans="1:7" ht="15">
      <c r="A30" s="11" t="s">
        <v>379</v>
      </c>
      <c r="B30" s="12"/>
      <c r="C30" s="12">
        <v>190</v>
      </c>
      <c r="D30" s="12">
        <v>187</v>
      </c>
      <c r="E30" s="13"/>
      <c r="F30" s="202"/>
      <c r="G30" s="4"/>
    </row>
    <row r="31" spans="1:7" ht="15">
      <c r="A31" s="147" t="s">
        <v>378</v>
      </c>
      <c r="B31" s="148">
        <v>33650</v>
      </c>
      <c r="C31" s="148">
        <v>33210</v>
      </c>
      <c r="D31" s="148">
        <v>33111</v>
      </c>
      <c r="E31" s="149"/>
      <c r="F31" s="208">
        <v>17803</v>
      </c>
      <c r="G31" s="150"/>
    </row>
    <row r="32" spans="1:7" ht="15">
      <c r="A32" s="9" t="s">
        <v>437</v>
      </c>
      <c r="B32" s="10"/>
      <c r="C32" s="10"/>
      <c r="D32" s="10"/>
      <c r="E32" s="8"/>
      <c r="F32" s="201"/>
      <c r="G32" s="3"/>
    </row>
    <row r="33" spans="1:7" ht="15">
      <c r="A33" s="9" t="s">
        <v>438</v>
      </c>
      <c r="B33" s="10"/>
      <c r="C33" s="10"/>
      <c r="D33" s="10"/>
      <c r="E33" s="8"/>
      <c r="F33" s="201"/>
      <c r="G33" s="3"/>
    </row>
    <row r="34" spans="1:7" ht="15">
      <c r="A34" s="9" t="s">
        <v>439</v>
      </c>
      <c r="B34" s="10"/>
      <c r="C34" s="10"/>
      <c r="D34" s="10"/>
      <c r="E34" s="8"/>
      <c r="F34" s="201"/>
      <c r="G34" s="3"/>
    </row>
    <row r="35" spans="1:7" ht="15">
      <c r="A35" s="151" t="s">
        <v>440</v>
      </c>
      <c r="B35" s="152"/>
      <c r="C35" s="152"/>
      <c r="D35" s="152"/>
      <c r="E35" s="153"/>
      <c r="F35" s="561"/>
      <c r="G35" s="154"/>
    </row>
    <row r="36" spans="1:7" ht="15">
      <c r="A36" s="151" t="s">
        <v>441</v>
      </c>
      <c r="B36" s="152"/>
      <c r="C36" s="152"/>
      <c r="D36" s="152">
        <v>-206</v>
      </c>
      <c r="E36" s="153"/>
      <c r="F36" s="561"/>
      <c r="G36" s="154"/>
    </row>
    <row r="37" spans="1:7" ht="29.25" customHeight="1">
      <c r="A37" s="155" t="s">
        <v>449</v>
      </c>
      <c r="B37" s="156">
        <v>33650</v>
      </c>
      <c r="C37" s="156">
        <v>33210</v>
      </c>
      <c r="D37" s="156">
        <v>32905</v>
      </c>
      <c r="E37" s="157"/>
      <c r="F37" s="207">
        <v>17803</v>
      </c>
      <c r="G37" s="158"/>
    </row>
    <row r="38" spans="1:7" ht="15">
      <c r="A38" s="20" t="s">
        <v>451</v>
      </c>
      <c r="B38" s="21">
        <v>6</v>
      </c>
      <c r="C38" s="21">
        <v>6</v>
      </c>
      <c r="D38" s="21">
        <v>5</v>
      </c>
      <c r="E38" s="19"/>
      <c r="F38" s="19"/>
      <c r="G38" s="5"/>
    </row>
    <row r="39" spans="1:7" ht="15">
      <c r="A39" s="17"/>
      <c r="B39" s="18"/>
      <c r="C39" s="18"/>
      <c r="D39" s="18"/>
      <c r="E39" s="19"/>
      <c r="F39" s="19"/>
      <c r="G39" s="5"/>
    </row>
    <row r="40" spans="1:4" ht="15">
      <c r="A40" s="210"/>
      <c r="B40" s="210"/>
      <c r="C40" s="210"/>
      <c r="D40" s="210"/>
    </row>
    <row r="41" spans="1:4" ht="15">
      <c r="A41" s="210"/>
      <c r="B41" s="210"/>
      <c r="C41" s="210"/>
      <c r="D41" s="210"/>
    </row>
    <row r="42" spans="1:4" ht="15">
      <c r="A42" s="210"/>
      <c r="B42" s="210"/>
      <c r="C42" s="210"/>
      <c r="D42" s="210"/>
    </row>
    <row r="43" spans="1:4" ht="15">
      <c r="A43" s="210"/>
      <c r="B43" s="210"/>
      <c r="C43" s="210"/>
      <c r="D43" s="210"/>
    </row>
    <row r="44" spans="1:4" ht="15">
      <c r="A44" s="210"/>
      <c r="B44" s="210"/>
      <c r="C44" s="210"/>
      <c r="D44" s="210"/>
    </row>
    <row r="45" spans="1:4" ht="15">
      <c r="A45" s="210"/>
      <c r="B45" s="210"/>
      <c r="C45" s="210"/>
      <c r="D45" s="210"/>
    </row>
    <row r="46" spans="1:4" ht="15">
      <c r="A46" s="210"/>
      <c r="B46" s="210"/>
      <c r="C46" s="210"/>
      <c r="D46" s="210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0.8515625" style="0" customWidth="1"/>
    <col min="2" max="2" width="13.57421875" style="0" customWidth="1"/>
    <col min="3" max="3" width="12.7109375" style="0" customWidth="1"/>
    <col min="4" max="4" width="14.140625" style="0" customWidth="1"/>
    <col min="5" max="5" width="13.421875" style="0" customWidth="1"/>
  </cols>
  <sheetData>
    <row r="1" spans="1:5" ht="34.5" customHeight="1">
      <c r="A1" s="579" t="s">
        <v>109</v>
      </c>
      <c r="B1" s="582"/>
      <c r="C1" s="582"/>
      <c r="D1" s="582"/>
      <c r="E1" s="582"/>
    </row>
    <row r="2" ht="15">
      <c r="A2" s="1"/>
    </row>
    <row r="3" spans="1:5" ht="15">
      <c r="A3" s="576" t="s">
        <v>366</v>
      </c>
      <c r="B3" s="589"/>
      <c r="C3" s="589"/>
      <c r="D3" s="589"/>
      <c r="E3" s="589"/>
    </row>
    <row r="4" spans="1:5" ht="28.5" customHeight="1">
      <c r="A4" s="576" t="s">
        <v>340</v>
      </c>
      <c r="B4" s="582"/>
      <c r="C4" s="582"/>
      <c r="D4" s="582"/>
      <c r="E4" s="582"/>
    </row>
    <row r="5" spans="1:5" ht="28.5" customHeight="1">
      <c r="A5" s="29"/>
      <c r="B5" s="140"/>
      <c r="C5" s="140"/>
      <c r="D5" s="140"/>
      <c r="E5" s="140"/>
    </row>
    <row r="6" spans="1:5" ht="15">
      <c r="A6" s="32" t="s">
        <v>341</v>
      </c>
      <c r="C6" s="595" t="s">
        <v>376</v>
      </c>
      <c r="D6" s="596"/>
      <c r="E6" s="597"/>
    </row>
    <row r="7" spans="1:5" ht="26.25">
      <c r="A7" s="2" t="s">
        <v>402</v>
      </c>
      <c r="B7" s="142" t="s">
        <v>265</v>
      </c>
      <c r="C7" s="105" t="s">
        <v>403</v>
      </c>
      <c r="D7" s="105" t="s">
        <v>404</v>
      </c>
      <c r="E7" s="105" t="s">
        <v>405</v>
      </c>
    </row>
    <row r="8" spans="1:5" ht="15">
      <c r="A8" s="6" t="s">
        <v>406</v>
      </c>
      <c r="B8" s="194">
        <v>258705</v>
      </c>
      <c r="C8" s="7">
        <v>110764</v>
      </c>
      <c r="D8" s="7">
        <v>105905</v>
      </c>
      <c r="E8" s="7">
        <v>199072</v>
      </c>
    </row>
    <row r="9" spans="1:5" ht="15">
      <c r="A9" s="9" t="s">
        <v>407</v>
      </c>
      <c r="B9" s="195">
        <v>369874</v>
      </c>
      <c r="C9" s="10">
        <v>226410</v>
      </c>
      <c r="D9" s="10">
        <v>311273</v>
      </c>
      <c r="E9" s="10">
        <v>311273</v>
      </c>
    </row>
    <row r="10" spans="1:5" ht="15">
      <c r="A10" s="9" t="s">
        <v>408</v>
      </c>
      <c r="B10" s="195">
        <v>1501</v>
      </c>
      <c r="C10" s="10">
        <v>0</v>
      </c>
      <c r="D10" s="10">
        <v>0</v>
      </c>
      <c r="E10" s="10">
        <v>5291</v>
      </c>
    </row>
    <row r="11" spans="1:5" ht="30">
      <c r="A11" s="9" t="s">
        <v>409</v>
      </c>
      <c r="B11" s="195">
        <v>0</v>
      </c>
      <c r="C11" s="10">
        <v>0</v>
      </c>
      <c r="D11" s="10">
        <v>0</v>
      </c>
      <c r="E11" s="10">
        <v>0</v>
      </c>
    </row>
    <row r="12" spans="1:5" ht="15">
      <c r="A12" s="9" t="s">
        <v>410</v>
      </c>
      <c r="B12" s="195">
        <v>138753</v>
      </c>
      <c r="C12" s="10">
        <v>56446</v>
      </c>
      <c r="D12" s="10">
        <v>78943</v>
      </c>
      <c r="E12" s="10">
        <v>112305</v>
      </c>
    </row>
    <row r="13" spans="1:5" ht="15">
      <c r="A13" s="6" t="s">
        <v>411</v>
      </c>
      <c r="B13" s="194">
        <f>SUM(B9:B12)</f>
        <v>510128</v>
      </c>
      <c r="C13" s="7">
        <f>SUM(C9:C12)</f>
        <v>282856</v>
      </c>
      <c r="D13" s="7">
        <f>SUM(D9:D12)</f>
        <v>390216</v>
      </c>
      <c r="E13" s="7">
        <f>SUM(E9:E12)</f>
        <v>428869</v>
      </c>
    </row>
    <row r="14" spans="1:5" ht="30">
      <c r="A14" s="9" t="s">
        <v>416</v>
      </c>
      <c r="B14" s="195">
        <v>0</v>
      </c>
      <c r="C14" s="10">
        <v>2500</v>
      </c>
      <c r="D14" s="10">
        <v>2500</v>
      </c>
      <c r="E14" s="10">
        <v>2500</v>
      </c>
    </row>
    <row r="15" spans="1:5" ht="15">
      <c r="A15" s="9" t="s">
        <v>417</v>
      </c>
      <c r="B15" s="195">
        <v>1954</v>
      </c>
      <c r="C15" s="10">
        <v>0</v>
      </c>
      <c r="D15" s="10">
        <v>0</v>
      </c>
      <c r="E15" s="10">
        <v>36</v>
      </c>
    </row>
    <row r="16" spans="1:5" ht="15">
      <c r="A16" s="6" t="s">
        <v>418</v>
      </c>
      <c r="B16" s="194">
        <f>SUM(B14:B15)</f>
        <v>1954</v>
      </c>
      <c r="C16" s="7">
        <f>SUM(C14:C15)</f>
        <v>2500</v>
      </c>
      <c r="D16" s="7">
        <f>SUM(D14:D15)</f>
        <v>2500</v>
      </c>
      <c r="E16" s="7">
        <f>SUM(E14:E15)</f>
        <v>2536</v>
      </c>
    </row>
    <row r="17" spans="1:5" ht="15">
      <c r="A17" s="6" t="s">
        <v>419</v>
      </c>
      <c r="B17" s="194">
        <v>360468</v>
      </c>
      <c r="C17" s="7">
        <v>173500</v>
      </c>
      <c r="D17" s="7">
        <v>183231</v>
      </c>
      <c r="E17" s="7">
        <v>205555</v>
      </c>
    </row>
    <row r="18" spans="1:5" ht="15">
      <c r="A18" s="11" t="s">
        <v>420</v>
      </c>
      <c r="B18" s="196">
        <v>1131255</v>
      </c>
      <c r="C18" s="7">
        <v>569620</v>
      </c>
      <c r="D18" s="7">
        <v>681852</v>
      </c>
      <c r="E18" s="7">
        <v>836032</v>
      </c>
    </row>
    <row r="19" spans="1:5" ht="30">
      <c r="A19" s="9" t="s">
        <v>421</v>
      </c>
      <c r="B19" s="195">
        <v>214714</v>
      </c>
      <c r="C19" s="10">
        <v>125589</v>
      </c>
      <c r="D19" s="10">
        <v>106000</v>
      </c>
      <c r="E19" s="10">
        <v>106004</v>
      </c>
    </row>
    <row r="20" spans="1:5" ht="30">
      <c r="A20" s="9" t="s">
        <v>377</v>
      </c>
      <c r="B20" s="195">
        <v>0</v>
      </c>
      <c r="C20" s="10">
        <v>0</v>
      </c>
      <c r="D20" s="10">
        <v>9900</v>
      </c>
      <c r="E20" s="10">
        <v>9996</v>
      </c>
    </row>
    <row r="21" spans="1:5" ht="15">
      <c r="A21" s="9" t="s">
        <v>423</v>
      </c>
      <c r="B21" s="195">
        <v>6056</v>
      </c>
      <c r="C21" s="10">
        <v>0</v>
      </c>
      <c r="D21" s="10">
        <v>3550</v>
      </c>
      <c r="E21" s="10">
        <v>3553</v>
      </c>
    </row>
    <row r="22" spans="1:5" ht="15">
      <c r="A22" s="9" t="s">
        <v>424</v>
      </c>
      <c r="B22" s="195">
        <v>6070</v>
      </c>
      <c r="C22" s="10">
        <v>0</v>
      </c>
      <c r="D22" s="10">
        <v>0</v>
      </c>
      <c r="E22" s="10">
        <v>0</v>
      </c>
    </row>
    <row r="23" spans="1:5" ht="15">
      <c r="A23" s="6" t="s">
        <v>425</v>
      </c>
      <c r="B23" s="194">
        <f>SUM(B19:B22)</f>
        <v>226840</v>
      </c>
      <c r="C23" s="7">
        <f>SUM(C19:C22)</f>
        <v>125589</v>
      </c>
      <c r="D23" s="7">
        <f>SUM(D19:D22)</f>
        <v>119450</v>
      </c>
      <c r="E23" s="7">
        <f>SUM(E19:E22)</f>
        <v>119553</v>
      </c>
    </row>
    <row r="24" spans="1:5" ht="15">
      <c r="A24" s="9" t="s">
        <v>426</v>
      </c>
      <c r="B24" s="195">
        <v>263341</v>
      </c>
      <c r="C24" s="10">
        <v>0</v>
      </c>
      <c r="D24" s="10">
        <v>1823</v>
      </c>
      <c r="E24" s="10">
        <v>1823</v>
      </c>
    </row>
    <row r="25" spans="1:5" ht="30">
      <c r="A25" s="9" t="s">
        <v>427</v>
      </c>
      <c r="B25" s="195">
        <v>0</v>
      </c>
      <c r="C25" s="10">
        <v>17000</v>
      </c>
      <c r="D25" s="10">
        <v>17000</v>
      </c>
      <c r="E25" s="10">
        <v>17000</v>
      </c>
    </row>
    <row r="26" spans="1:5" ht="15">
      <c r="A26" s="9" t="s">
        <v>428</v>
      </c>
      <c r="B26" s="195">
        <v>646290</v>
      </c>
      <c r="C26" s="10">
        <v>915839</v>
      </c>
      <c r="D26" s="10">
        <v>399775</v>
      </c>
      <c r="E26" s="10">
        <v>399775</v>
      </c>
    </row>
    <row r="27" spans="1:5" ht="15">
      <c r="A27" s="6" t="s">
        <v>429</v>
      </c>
      <c r="B27" s="194">
        <f>SUM(B24:B26)</f>
        <v>909631</v>
      </c>
      <c r="C27" s="7">
        <f>SUM(C24:C26)</f>
        <v>932839</v>
      </c>
      <c r="D27" s="7">
        <f>SUM(D24:D26)</f>
        <v>418598</v>
      </c>
      <c r="E27" s="7">
        <f>SUM(E24:E26)</f>
        <v>418598</v>
      </c>
    </row>
    <row r="28" spans="1:5" ht="30">
      <c r="A28" s="9" t="s">
        <v>430</v>
      </c>
      <c r="B28" s="195">
        <v>202</v>
      </c>
      <c r="C28" s="10">
        <v>982</v>
      </c>
      <c r="D28" s="10">
        <v>844</v>
      </c>
      <c r="E28" s="10">
        <v>844</v>
      </c>
    </row>
    <row r="29" spans="1:5" ht="15">
      <c r="A29" s="9" t="s">
        <v>431</v>
      </c>
      <c r="B29" s="195">
        <v>2534</v>
      </c>
      <c r="C29" s="10">
        <v>383</v>
      </c>
      <c r="D29" s="10">
        <v>25160</v>
      </c>
      <c r="E29" s="10">
        <v>25160</v>
      </c>
    </row>
    <row r="30" spans="1:5" ht="15">
      <c r="A30" s="6" t="s">
        <v>432</v>
      </c>
      <c r="B30" s="194">
        <f>SUM(B28:B29)</f>
        <v>2736</v>
      </c>
      <c r="C30" s="7">
        <f>SUM(C28:C29)</f>
        <v>1365</v>
      </c>
      <c r="D30" s="7">
        <f>SUM(D28:D29)</f>
        <v>26004</v>
      </c>
      <c r="E30" s="7">
        <f>SUM(E28:E29)</f>
        <v>26004</v>
      </c>
    </row>
    <row r="31" spans="1:5" ht="15">
      <c r="A31" s="11" t="s">
        <v>433</v>
      </c>
      <c r="B31" s="196">
        <v>1139207</v>
      </c>
      <c r="C31" s="7">
        <v>1059793</v>
      </c>
      <c r="D31" s="7">
        <v>564052</v>
      </c>
      <c r="E31" s="7">
        <v>564155</v>
      </c>
    </row>
    <row r="32" spans="1:5" ht="15">
      <c r="A32" s="14" t="s">
        <v>434</v>
      </c>
      <c r="B32" s="197">
        <v>2270462</v>
      </c>
      <c r="C32" s="7">
        <v>1629413</v>
      </c>
      <c r="D32" s="7">
        <v>1245904</v>
      </c>
      <c r="E32" s="7">
        <v>1400187</v>
      </c>
    </row>
    <row r="33" spans="1:5" ht="15">
      <c r="A33" s="9" t="s">
        <v>442</v>
      </c>
      <c r="B33" s="195">
        <v>19684</v>
      </c>
      <c r="C33" s="10">
        <v>46780</v>
      </c>
      <c r="D33" s="10">
        <v>15692</v>
      </c>
      <c r="E33" s="10">
        <v>0</v>
      </c>
    </row>
    <row r="34" spans="1:5" ht="15">
      <c r="A34" s="9" t="s">
        <v>443</v>
      </c>
      <c r="B34" s="195">
        <v>0</v>
      </c>
      <c r="C34" s="10">
        <v>53822</v>
      </c>
      <c r="D34" s="10">
        <v>0</v>
      </c>
      <c r="E34" s="10">
        <v>0</v>
      </c>
    </row>
    <row r="35" spans="1:5" ht="15">
      <c r="A35" s="9" t="s">
        <v>444</v>
      </c>
      <c r="B35" s="195">
        <v>0</v>
      </c>
      <c r="C35" s="10">
        <v>0</v>
      </c>
      <c r="D35" s="10">
        <v>0</v>
      </c>
      <c r="E35" s="10"/>
    </row>
    <row r="36" spans="1:5" ht="15">
      <c r="A36" s="9" t="s">
        <v>445</v>
      </c>
      <c r="B36" s="195">
        <v>0</v>
      </c>
      <c r="C36" s="10">
        <v>0</v>
      </c>
      <c r="D36" s="10">
        <v>0</v>
      </c>
      <c r="E36" s="10">
        <v>0</v>
      </c>
    </row>
    <row r="37" spans="1:5" ht="15">
      <c r="A37" s="9" t="s">
        <v>446</v>
      </c>
      <c r="B37" s="195">
        <v>134507</v>
      </c>
      <c r="C37" s="10">
        <v>125485</v>
      </c>
      <c r="D37" s="10">
        <v>41082</v>
      </c>
      <c r="E37" s="10">
        <v>41082</v>
      </c>
    </row>
    <row r="38" spans="1:5" ht="15">
      <c r="A38" s="14" t="s">
        <v>447</v>
      </c>
      <c r="B38" s="197">
        <f>SUM(B33:B37)</f>
        <v>154191</v>
      </c>
      <c r="C38" s="7">
        <v>226087</v>
      </c>
      <c r="D38" s="7">
        <v>56774</v>
      </c>
      <c r="E38" s="7">
        <v>41082</v>
      </c>
    </row>
    <row r="39" spans="1:5" ht="15">
      <c r="A39" s="14" t="s">
        <v>448</v>
      </c>
      <c r="B39" s="197">
        <v>34</v>
      </c>
      <c r="C39" s="7">
        <v>0</v>
      </c>
      <c r="D39" s="7">
        <v>0</v>
      </c>
      <c r="E39" s="7">
        <v>415</v>
      </c>
    </row>
    <row r="40" spans="1:5" ht="15">
      <c r="A40" s="15" t="s">
        <v>450</v>
      </c>
      <c r="B40" s="198">
        <v>2424687</v>
      </c>
      <c r="C40" s="7">
        <v>1855500</v>
      </c>
      <c r="D40" s="7">
        <v>1302678</v>
      </c>
      <c r="E40" s="7">
        <v>1441684</v>
      </c>
    </row>
    <row r="41" spans="1:5" ht="15">
      <c r="A41" s="16" t="s">
        <v>435</v>
      </c>
      <c r="B41" s="199">
        <v>-119239</v>
      </c>
      <c r="C41" s="7">
        <v>50780</v>
      </c>
      <c r="D41" s="7">
        <v>124074</v>
      </c>
      <c r="E41" s="7">
        <v>-30252</v>
      </c>
    </row>
    <row r="42" spans="1:5" ht="15">
      <c r="A42" s="16" t="s">
        <v>436</v>
      </c>
      <c r="B42" s="199">
        <v>-62269</v>
      </c>
      <c r="C42" s="7">
        <v>175307</v>
      </c>
      <c r="D42" s="7">
        <v>-67300</v>
      </c>
      <c r="E42" s="7">
        <v>-82849</v>
      </c>
    </row>
    <row r="43" ht="15">
      <c r="B43" s="200"/>
    </row>
    <row r="44" ht="15">
      <c r="B44" s="200"/>
    </row>
    <row r="45" ht="15">
      <c r="B45" s="200"/>
    </row>
    <row r="46" ht="15">
      <c r="B46" s="200"/>
    </row>
    <row r="47" ht="15">
      <c r="B47" s="200"/>
    </row>
    <row r="48" ht="15">
      <c r="B48" s="200"/>
    </row>
    <row r="49" ht="15">
      <c r="B49" s="200"/>
    </row>
    <row r="50" ht="15">
      <c r="B50" s="200"/>
    </row>
    <row r="51" ht="15">
      <c r="B51" s="200"/>
    </row>
    <row r="52" ht="15">
      <c r="B52" s="200"/>
    </row>
    <row r="53" ht="15">
      <c r="B53" s="200"/>
    </row>
    <row r="54" ht="15">
      <c r="B54" s="200"/>
    </row>
    <row r="55" ht="15">
      <c r="B55" s="200"/>
    </row>
    <row r="56" ht="15">
      <c r="B56" s="200"/>
    </row>
    <row r="57" ht="15">
      <c r="B57" s="200"/>
    </row>
    <row r="58" ht="15">
      <c r="B58" s="200"/>
    </row>
    <row r="59" ht="15">
      <c r="B59" s="200"/>
    </row>
    <row r="60" ht="15">
      <c r="B60" s="200"/>
    </row>
    <row r="61" ht="15">
      <c r="B61" s="200"/>
    </row>
    <row r="62" ht="15">
      <c r="B62" s="200"/>
    </row>
    <row r="63" ht="15">
      <c r="B63" s="200"/>
    </row>
    <row r="64" ht="15">
      <c r="B64" s="200"/>
    </row>
    <row r="65" ht="15">
      <c r="B65" s="200"/>
    </row>
    <row r="66" ht="15">
      <c r="B66" s="200"/>
    </row>
    <row r="67" ht="15">
      <c r="B67" s="200"/>
    </row>
    <row r="68" ht="15">
      <c r="B68" s="200"/>
    </row>
    <row r="69" ht="15">
      <c r="B69" s="200"/>
    </row>
    <row r="70" ht="15">
      <c r="B70" s="200"/>
    </row>
    <row r="71" ht="15">
      <c r="B71" s="200"/>
    </row>
    <row r="72" ht="15">
      <c r="B72" s="200"/>
    </row>
    <row r="73" ht="15">
      <c r="B73" s="200"/>
    </row>
    <row r="74" ht="15">
      <c r="B74" s="200"/>
    </row>
    <row r="75" ht="15">
      <c r="B75" s="200"/>
    </row>
    <row r="76" ht="15">
      <c r="B76" s="200"/>
    </row>
    <row r="77" ht="15">
      <c r="B77" s="200"/>
    </row>
    <row r="78" ht="15">
      <c r="B78" s="200"/>
    </row>
    <row r="79" ht="15">
      <c r="B79" s="200"/>
    </row>
    <row r="80" ht="15">
      <c r="B80" s="200"/>
    </row>
    <row r="81" ht="15">
      <c r="B81" s="200"/>
    </row>
    <row r="82" ht="15">
      <c r="B82" s="200"/>
    </row>
    <row r="83" ht="15">
      <c r="B83" s="200"/>
    </row>
    <row r="84" ht="15">
      <c r="B84" s="200"/>
    </row>
    <row r="85" ht="15">
      <c r="B85" s="200"/>
    </row>
    <row r="86" ht="15">
      <c r="B86" s="200"/>
    </row>
    <row r="87" ht="15">
      <c r="B87" s="200"/>
    </row>
    <row r="88" ht="15">
      <c r="B88" s="200"/>
    </row>
    <row r="89" ht="15">
      <c r="B89" s="200"/>
    </row>
    <row r="90" ht="15">
      <c r="B90" s="200"/>
    </row>
    <row r="91" ht="15">
      <c r="B91" s="200"/>
    </row>
    <row r="92" ht="15">
      <c r="B92" s="200"/>
    </row>
    <row r="93" ht="15">
      <c r="B93" s="200"/>
    </row>
    <row r="94" ht="15">
      <c r="B94" s="200"/>
    </row>
    <row r="95" ht="15">
      <c r="B95" s="200"/>
    </row>
    <row r="96" ht="15">
      <c r="B96" s="200"/>
    </row>
    <row r="97" ht="15">
      <c r="B97" s="200"/>
    </row>
    <row r="98" ht="15">
      <c r="B98" s="200"/>
    </row>
    <row r="99" ht="15">
      <c r="B99" s="200"/>
    </row>
    <row r="100" ht="15">
      <c r="B100" s="200"/>
    </row>
    <row r="101" ht="15">
      <c r="B101" s="200"/>
    </row>
    <row r="102" ht="15">
      <c r="B102" s="200"/>
    </row>
    <row r="103" ht="15">
      <c r="B103" s="200"/>
    </row>
    <row r="104" ht="15">
      <c r="B104" s="200"/>
    </row>
    <row r="105" ht="15">
      <c r="B105" s="200"/>
    </row>
    <row r="106" ht="15">
      <c r="B106" s="200"/>
    </row>
    <row r="107" ht="15">
      <c r="B107" s="200"/>
    </row>
    <row r="108" ht="15">
      <c r="B108" s="200"/>
    </row>
    <row r="109" ht="15">
      <c r="B109" s="200"/>
    </row>
    <row r="110" ht="15">
      <c r="B110" s="200"/>
    </row>
    <row r="111" ht="15">
      <c r="B111" s="200"/>
    </row>
  </sheetData>
  <sheetProtection/>
  <mergeCells count="4">
    <mergeCell ref="A1:E1"/>
    <mergeCell ref="A3:E3"/>
    <mergeCell ref="A4:E4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55.00390625" style="0" customWidth="1"/>
    <col min="2" max="2" width="14.421875" style="0" customWidth="1"/>
    <col min="3" max="3" width="13.28125" style="0" customWidth="1"/>
    <col min="4" max="4" width="14.57421875" style="0" customWidth="1"/>
    <col min="5" max="5" width="12.7109375" style="0" customWidth="1"/>
  </cols>
  <sheetData>
    <row r="1" spans="1:5" ht="30.75" customHeight="1">
      <c r="A1" s="579" t="s">
        <v>110</v>
      </c>
      <c r="B1" s="582"/>
      <c r="C1" s="582"/>
      <c r="D1" s="582"/>
      <c r="E1" s="582"/>
    </row>
    <row r="2" ht="15">
      <c r="A2" s="1"/>
    </row>
    <row r="3" spans="1:5" ht="15">
      <c r="A3" s="576" t="s">
        <v>366</v>
      </c>
      <c r="B3" s="589"/>
      <c r="C3" s="589"/>
      <c r="D3" s="589"/>
      <c r="E3" s="589"/>
    </row>
    <row r="4" spans="1:5" ht="25.5" customHeight="1">
      <c r="A4" s="576" t="s">
        <v>342</v>
      </c>
      <c r="B4" s="582"/>
      <c r="C4" s="582"/>
      <c r="D4" s="582"/>
      <c r="E4" s="582"/>
    </row>
    <row r="5" ht="18">
      <c r="A5" s="29"/>
    </row>
    <row r="6" spans="1:5" ht="15">
      <c r="A6" s="32" t="s">
        <v>341</v>
      </c>
      <c r="C6" s="595" t="s">
        <v>279</v>
      </c>
      <c r="D6" s="596"/>
      <c r="E6" s="597"/>
    </row>
    <row r="7" spans="1:5" ht="26.25">
      <c r="A7" s="2" t="s">
        <v>402</v>
      </c>
      <c r="B7" s="142" t="s">
        <v>265</v>
      </c>
      <c r="C7" s="105" t="s">
        <v>403</v>
      </c>
      <c r="D7" s="105" t="s">
        <v>404</v>
      </c>
      <c r="E7" s="105" t="s">
        <v>405</v>
      </c>
    </row>
    <row r="8" spans="1:5" ht="15">
      <c r="A8" s="6" t="s">
        <v>394</v>
      </c>
      <c r="B8" s="194">
        <v>346153</v>
      </c>
      <c r="C8" s="7">
        <v>159194</v>
      </c>
      <c r="D8" s="7">
        <v>220686</v>
      </c>
      <c r="E8" s="7">
        <v>220510</v>
      </c>
    </row>
    <row r="9" spans="1:5" ht="30">
      <c r="A9" s="6" t="s">
        <v>395</v>
      </c>
      <c r="B9" s="194">
        <v>87407</v>
      </c>
      <c r="C9" s="7">
        <v>41641</v>
      </c>
      <c r="D9" s="7">
        <v>52095</v>
      </c>
      <c r="E9" s="7">
        <v>52064</v>
      </c>
    </row>
    <row r="10" spans="1:5" ht="15">
      <c r="A10" s="6" t="s">
        <v>396</v>
      </c>
      <c r="B10" s="194">
        <v>524686</v>
      </c>
      <c r="C10" s="7">
        <v>279425</v>
      </c>
      <c r="D10" s="7">
        <v>400364</v>
      </c>
      <c r="E10" s="7">
        <v>401229</v>
      </c>
    </row>
    <row r="11" spans="1:5" ht="30">
      <c r="A11" s="9" t="s">
        <v>397</v>
      </c>
      <c r="B11" s="195">
        <v>0</v>
      </c>
      <c r="C11" s="10">
        <v>0</v>
      </c>
      <c r="D11" s="10">
        <v>12500</v>
      </c>
      <c r="E11" s="10">
        <v>12500</v>
      </c>
    </row>
    <row r="12" spans="1:5" ht="30">
      <c r="A12" s="9" t="s">
        <v>398</v>
      </c>
      <c r="B12" s="195">
        <v>0</v>
      </c>
      <c r="C12" s="10">
        <v>0</v>
      </c>
      <c r="D12" s="10">
        <v>0</v>
      </c>
      <c r="E12" s="10">
        <v>0</v>
      </c>
    </row>
    <row r="13" spans="1:5" ht="15">
      <c r="A13" s="9" t="s">
        <v>399</v>
      </c>
      <c r="B13" s="195">
        <v>5301</v>
      </c>
      <c r="C13" s="10">
        <v>86340</v>
      </c>
      <c r="D13" s="10">
        <v>55408</v>
      </c>
      <c r="E13" s="10">
        <v>55312</v>
      </c>
    </row>
    <row r="14" spans="1:5" ht="30">
      <c r="A14" s="9" t="s">
        <v>400</v>
      </c>
      <c r="B14" s="195"/>
      <c r="C14" s="10">
        <v>0</v>
      </c>
      <c r="D14" s="10">
        <v>2800</v>
      </c>
      <c r="E14" s="10">
        <v>2800</v>
      </c>
    </row>
    <row r="15" spans="1:5" ht="30">
      <c r="A15" s="9" t="s">
        <v>401</v>
      </c>
      <c r="B15" s="195">
        <v>7240</v>
      </c>
      <c r="C15" s="10">
        <v>15200</v>
      </c>
      <c r="D15" s="10">
        <v>22101</v>
      </c>
      <c r="E15" s="10">
        <v>22101</v>
      </c>
    </row>
    <row r="16" spans="1:5" ht="15">
      <c r="A16" s="9" t="s">
        <v>393</v>
      </c>
      <c r="B16" s="195">
        <v>0</v>
      </c>
      <c r="C16" s="10">
        <v>0</v>
      </c>
      <c r="D16" s="10">
        <v>0</v>
      </c>
      <c r="E16" s="10">
        <v>0</v>
      </c>
    </row>
    <row r="17" spans="1:5" ht="15">
      <c r="A17" s="6" t="s">
        <v>392</v>
      </c>
      <c r="B17" s="194">
        <f>SUM(B11:B16)</f>
        <v>12541</v>
      </c>
      <c r="C17" s="7">
        <f>SUM(C11:C16)</f>
        <v>101540</v>
      </c>
      <c r="D17" s="7">
        <f>SUM(D11:D16)</f>
        <v>92809</v>
      </c>
      <c r="E17" s="7">
        <f>SUM(E11:E16)</f>
        <v>92713</v>
      </c>
    </row>
    <row r="18" spans="1:5" ht="15">
      <c r="A18" s="6" t="s">
        <v>391</v>
      </c>
      <c r="B18" s="194">
        <v>41229</v>
      </c>
      <c r="C18" s="7">
        <v>38600</v>
      </c>
      <c r="D18" s="7">
        <v>39972</v>
      </c>
      <c r="E18" s="7">
        <v>39264</v>
      </c>
    </row>
    <row r="19" spans="1:5" ht="15">
      <c r="A19" s="11" t="s">
        <v>390</v>
      </c>
      <c r="B19" s="196">
        <v>1012016</v>
      </c>
      <c r="C19" s="12">
        <v>620400</v>
      </c>
      <c r="D19" s="12">
        <v>805926</v>
      </c>
      <c r="E19" s="12">
        <v>805780</v>
      </c>
    </row>
    <row r="20" spans="1:5" ht="15">
      <c r="A20" s="6" t="s">
        <v>389</v>
      </c>
      <c r="B20" s="194">
        <v>41829</v>
      </c>
      <c r="C20" s="7">
        <v>6290</v>
      </c>
      <c r="D20" s="7">
        <v>42709</v>
      </c>
      <c r="E20" s="7">
        <v>42620</v>
      </c>
    </row>
    <row r="21" spans="1:5" ht="15">
      <c r="A21" s="6" t="s">
        <v>388</v>
      </c>
      <c r="B21" s="194">
        <v>1012220</v>
      </c>
      <c r="C21" s="7">
        <v>1209796</v>
      </c>
      <c r="D21" s="7">
        <v>436529</v>
      </c>
      <c r="E21" s="7">
        <v>436486</v>
      </c>
    </row>
    <row r="22" spans="1:5" ht="30">
      <c r="A22" s="9" t="s">
        <v>387</v>
      </c>
      <c r="B22" s="195">
        <v>17000</v>
      </c>
      <c r="C22" s="10">
        <v>0</v>
      </c>
      <c r="D22" s="10">
        <v>0</v>
      </c>
      <c r="E22" s="10">
        <v>0</v>
      </c>
    </row>
    <row r="23" spans="1:5" ht="30">
      <c r="A23" s="9" t="s">
        <v>386</v>
      </c>
      <c r="B23" s="195">
        <v>0</v>
      </c>
      <c r="C23" s="10">
        <v>0</v>
      </c>
      <c r="D23" s="10">
        <v>0</v>
      </c>
      <c r="E23" s="10">
        <v>0</v>
      </c>
    </row>
    <row r="24" spans="1:5" ht="15">
      <c r="A24" s="9" t="s">
        <v>385</v>
      </c>
      <c r="B24" s="195">
        <v>0</v>
      </c>
      <c r="C24" s="10">
        <v>0</v>
      </c>
      <c r="D24" s="10">
        <v>0</v>
      </c>
      <c r="E24" s="10">
        <v>0</v>
      </c>
    </row>
    <row r="25" spans="1:5" ht="30">
      <c r="A25" s="9" t="s">
        <v>384</v>
      </c>
      <c r="B25" s="195">
        <v>3189</v>
      </c>
      <c r="C25" s="10">
        <v>600</v>
      </c>
      <c r="D25" s="10">
        <v>600</v>
      </c>
      <c r="E25" s="10">
        <v>0</v>
      </c>
    </row>
    <row r="26" spans="1:5" ht="30">
      <c r="A26" s="9" t="s">
        <v>383</v>
      </c>
      <c r="B26" s="195">
        <v>2700</v>
      </c>
      <c r="C26" s="10">
        <v>2700</v>
      </c>
      <c r="D26" s="10">
        <v>2700</v>
      </c>
      <c r="E26" s="10">
        <v>2200</v>
      </c>
    </row>
    <row r="27" spans="1:5" ht="15">
      <c r="A27" s="9" t="s">
        <v>382</v>
      </c>
      <c r="B27" s="195"/>
      <c r="C27" s="10">
        <v>15714</v>
      </c>
      <c r="D27" s="10">
        <v>14214</v>
      </c>
      <c r="E27" s="10">
        <v>0</v>
      </c>
    </row>
    <row r="28" spans="1:5" ht="15">
      <c r="A28" s="9" t="s">
        <v>381</v>
      </c>
      <c r="B28" s="195"/>
      <c r="C28" s="10">
        <v>0</v>
      </c>
      <c r="D28" s="10">
        <v>0</v>
      </c>
      <c r="E28" s="10">
        <v>0</v>
      </c>
    </row>
    <row r="29" spans="1:5" ht="15">
      <c r="A29" s="6" t="s">
        <v>380</v>
      </c>
      <c r="B29" s="194">
        <f>SUM(B22:B28)</f>
        <v>22889</v>
      </c>
      <c r="C29" s="7">
        <f>SUM(C22:C28)</f>
        <v>19014</v>
      </c>
      <c r="D29" s="7">
        <f>SUM(D22:D28)</f>
        <v>17514</v>
      </c>
      <c r="E29" s="7">
        <f>SUM(E22:E28)</f>
        <v>2200</v>
      </c>
    </row>
    <row r="30" spans="1:5" ht="15">
      <c r="A30" s="11" t="s">
        <v>379</v>
      </c>
      <c r="B30" s="196">
        <v>1076938</v>
      </c>
      <c r="C30" s="7">
        <v>1235100</v>
      </c>
      <c r="D30" s="7">
        <v>496752</v>
      </c>
      <c r="E30" s="7">
        <v>481306</v>
      </c>
    </row>
    <row r="31" spans="1:5" ht="15">
      <c r="A31" s="14" t="s">
        <v>378</v>
      </c>
      <c r="B31" s="197">
        <v>2088954</v>
      </c>
      <c r="C31" s="7">
        <v>1855500</v>
      </c>
      <c r="D31" s="7">
        <v>1302678</v>
      </c>
      <c r="E31" s="7">
        <v>1287086</v>
      </c>
    </row>
    <row r="32" spans="1:5" ht="30">
      <c r="A32" s="9" t="s">
        <v>437</v>
      </c>
      <c r="B32" s="195">
        <v>0</v>
      </c>
      <c r="C32" s="10">
        <v>0</v>
      </c>
      <c r="D32" s="10">
        <v>0</v>
      </c>
      <c r="E32" s="10">
        <v>0</v>
      </c>
    </row>
    <row r="33" spans="1:5" ht="15">
      <c r="A33" s="9" t="s">
        <v>438</v>
      </c>
      <c r="B33" s="195">
        <v>0</v>
      </c>
      <c r="C33" s="10">
        <v>0</v>
      </c>
      <c r="D33" s="10">
        <v>0</v>
      </c>
      <c r="E33" s="10">
        <v>0</v>
      </c>
    </row>
    <row r="34" spans="1:5" ht="15">
      <c r="A34" s="9" t="s">
        <v>439</v>
      </c>
      <c r="B34" s="195">
        <v>266200</v>
      </c>
      <c r="C34" s="10">
        <v>0</v>
      </c>
      <c r="D34" s="10">
        <v>0</v>
      </c>
      <c r="E34" s="10">
        <v>0</v>
      </c>
    </row>
    <row r="35" spans="1:5" ht="15">
      <c r="A35" s="14" t="s">
        <v>440</v>
      </c>
      <c r="B35" s="197">
        <v>266200</v>
      </c>
      <c r="C35" s="7">
        <v>0</v>
      </c>
      <c r="D35" s="7">
        <v>0</v>
      </c>
      <c r="E35" s="7">
        <v>0</v>
      </c>
    </row>
    <row r="36" spans="1:5" ht="15">
      <c r="A36" s="14" t="s">
        <v>441</v>
      </c>
      <c r="B36" s="197">
        <v>-16168</v>
      </c>
      <c r="C36" s="7">
        <v>0</v>
      </c>
      <c r="D36" s="7">
        <v>0</v>
      </c>
      <c r="E36" s="7">
        <v>-2137</v>
      </c>
    </row>
    <row r="37" spans="1:5" ht="15">
      <c r="A37" s="15" t="s">
        <v>449</v>
      </c>
      <c r="B37" s="198">
        <v>2338986</v>
      </c>
      <c r="C37" s="7">
        <v>1855500</v>
      </c>
      <c r="D37" s="7">
        <v>1302678</v>
      </c>
      <c r="E37" s="7">
        <v>1284949</v>
      </c>
    </row>
    <row r="38" ht="15">
      <c r="B38" s="200"/>
    </row>
    <row r="39" ht="15">
      <c r="B39" s="200"/>
    </row>
    <row r="40" ht="15">
      <c r="B40" s="200"/>
    </row>
    <row r="41" ht="15">
      <c r="B41" s="200"/>
    </row>
    <row r="42" ht="15">
      <c r="B42" s="200"/>
    </row>
    <row r="43" ht="15">
      <c r="B43" s="200"/>
    </row>
    <row r="44" ht="15">
      <c r="B44" s="200"/>
    </row>
    <row r="45" ht="15">
      <c r="B45" s="200"/>
    </row>
    <row r="46" ht="15">
      <c r="B46" s="200"/>
    </row>
    <row r="47" ht="15">
      <c r="B47" s="200"/>
    </row>
    <row r="48" ht="15">
      <c r="B48" s="200"/>
    </row>
    <row r="49" ht="15">
      <c r="B49" s="200"/>
    </row>
    <row r="50" ht="15">
      <c r="B50" s="200"/>
    </row>
    <row r="51" ht="15">
      <c r="B51" s="200"/>
    </row>
    <row r="52" ht="15">
      <c r="B52" s="200"/>
    </row>
    <row r="53" ht="15">
      <c r="B53" s="200"/>
    </row>
    <row r="54" ht="15">
      <c r="B54" s="200"/>
    </row>
    <row r="55" ht="15">
      <c r="B55" s="200"/>
    </row>
    <row r="56" ht="15">
      <c r="B56" s="200"/>
    </row>
    <row r="57" ht="15">
      <c r="B57" s="200"/>
    </row>
    <row r="58" ht="15">
      <c r="B58" s="200"/>
    </row>
    <row r="59" ht="15">
      <c r="B59" s="200"/>
    </row>
    <row r="60" ht="15">
      <c r="B60" s="200"/>
    </row>
    <row r="61" ht="15">
      <c r="B61" s="200"/>
    </row>
    <row r="62" ht="15">
      <c r="B62" s="200"/>
    </row>
    <row r="63" ht="15">
      <c r="B63" s="200"/>
    </row>
    <row r="64" ht="15">
      <c r="B64" s="200"/>
    </row>
    <row r="65" ht="15">
      <c r="B65" s="200"/>
    </row>
    <row r="66" ht="15">
      <c r="B66" s="200"/>
    </row>
    <row r="67" ht="15">
      <c r="B67" s="200"/>
    </row>
    <row r="68" ht="15">
      <c r="B68" s="200"/>
    </row>
  </sheetData>
  <sheetProtection/>
  <mergeCells count="4">
    <mergeCell ref="A1:E1"/>
    <mergeCell ref="A3:E3"/>
    <mergeCell ref="A4:E4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2.421875" style="0" customWidth="1"/>
    <col min="2" max="2" width="20.00390625" style="0" bestFit="1" customWidth="1"/>
    <col min="3" max="3" width="20.7109375" style="0" customWidth="1"/>
    <col min="4" max="4" width="21.140625" style="0" customWidth="1"/>
  </cols>
  <sheetData>
    <row r="1" spans="1:4" ht="33" customHeight="1">
      <c r="A1" s="579" t="s">
        <v>111</v>
      </c>
      <c r="B1" s="598"/>
      <c r="C1" s="598"/>
      <c r="D1" s="598"/>
    </row>
    <row r="2" ht="15">
      <c r="A2" s="1"/>
    </row>
    <row r="3" spans="1:4" ht="19.5" customHeight="1">
      <c r="A3" s="576" t="s">
        <v>366</v>
      </c>
      <c r="B3" s="577"/>
      <c r="C3" s="577"/>
      <c r="D3" s="577"/>
    </row>
    <row r="4" spans="1:4" ht="68.25" customHeight="1">
      <c r="A4" s="576" t="s">
        <v>323</v>
      </c>
      <c r="B4" s="598"/>
      <c r="C4" s="598"/>
      <c r="D4" s="598"/>
    </row>
    <row r="6" spans="1:4" ht="51" customHeight="1">
      <c r="A6" s="145" t="s">
        <v>321</v>
      </c>
      <c r="B6" s="554" t="s">
        <v>354</v>
      </c>
      <c r="C6" s="554" t="s">
        <v>322</v>
      </c>
      <c r="D6" s="554" t="s">
        <v>372</v>
      </c>
    </row>
    <row r="7" spans="1:4" ht="15">
      <c r="A7" s="95" t="s">
        <v>367</v>
      </c>
      <c r="B7" s="192">
        <v>52</v>
      </c>
      <c r="C7" s="95">
        <v>1223</v>
      </c>
      <c r="D7" s="95"/>
    </row>
    <row r="8" spans="1:4" ht="15">
      <c r="A8" s="95" t="s">
        <v>368</v>
      </c>
      <c r="B8" s="192">
        <v>31.1</v>
      </c>
      <c r="C8" s="95">
        <v>69841</v>
      </c>
      <c r="D8" s="95"/>
    </row>
    <row r="9" spans="1:4" ht="15">
      <c r="A9" s="95" t="s">
        <v>369</v>
      </c>
      <c r="B9" s="192">
        <v>0.04</v>
      </c>
      <c r="C9" s="95">
        <v>335</v>
      </c>
      <c r="D9" s="95"/>
    </row>
    <row r="10" spans="1:4" ht="15">
      <c r="A10" s="95" t="s">
        <v>370</v>
      </c>
      <c r="B10" s="192">
        <v>1.27</v>
      </c>
      <c r="C10" s="95">
        <v>15486</v>
      </c>
      <c r="D10" s="95"/>
    </row>
    <row r="11" spans="1:4" ht="15">
      <c r="A11" s="95" t="s">
        <v>371</v>
      </c>
      <c r="B11" s="192">
        <v>0.05</v>
      </c>
      <c r="C11" s="95">
        <v>108</v>
      </c>
      <c r="D11" s="95"/>
    </row>
    <row r="12" spans="1:4" ht="15">
      <c r="A12" s="95"/>
      <c r="B12" s="192"/>
      <c r="C12" s="95"/>
      <c r="D12" s="95"/>
    </row>
    <row r="13" spans="1:4" ht="15">
      <c r="A13" s="95"/>
      <c r="B13" s="192"/>
      <c r="C13" s="95"/>
      <c r="D13" s="95"/>
    </row>
    <row r="14" spans="1:4" ht="15">
      <c r="A14" s="95"/>
      <c r="B14" s="192"/>
      <c r="C14" s="95"/>
      <c r="D14" s="95"/>
    </row>
    <row r="15" spans="1:4" ht="15">
      <c r="A15" s="95"/>
      <c r="B15" s="192"/>
      <c r="C15" s="95"/>
      <c r="D15" s="95"/>
    </row>
    <row r="16" spans="1:4" ht="15">
      <c r="A16" s="95"/>
      <c r="B16" s="192"/>
      <c r="C16" s="95"/>
      <c r="D16" s="95"/>
    </row>
    <row r="17" spans="1:4" ht="15">
      <c r="A17" s="145" t="s">
        <v>580</v>
      </c>
      <c r="B17" s="192"/>
      <c r="C17" s="145">
        <f>SUM(C7:C16)</f>
        <v>86993</v>
      </c>
      <c r="D17" s="95"/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0.28125" style="223" customWidth="1"/>
    <col min="2" max="2" width="27.8515625" style="223" bestFit="1" customWidth="1"/>
    <col min="3" max="3" width="9.00390625" style="223" customWidth="1"/>
    <col min="4" max="4" width="12.8515625" style="223" customWidth="1"/>
    <col min="5" max="5" width="12.7109375" style="223" customWidth="1"/>
    <col min="6" max="6" width="12.8515625" style="223" customWidth="1"/>
    <col min="7" max="16384" width="9.140625" style="223" customWidth="1"/>
  </cols>
  <sheetData>
    <row r="2" spans="1:5" ht="15.75">
      <c r="A2" s="602" t="s">
        <v>501</v>
      </c>
      <c r="B2" s="602"/>
      <c r="C2" s="602"/>
      <c r="D2" s="602"/>
      <c r="E2" s="602"/>
    </row>
    <row r="3" spans="1:5" ht="15.75">
      <c r="A3" s="602" t="s">
        <v>502</v>
      </c>
      <c r="B3" s="602"/>
      <c r="C3" s="602"/>
      <c r="D3" s="602"/>
      <c r="E3" s="602"/>
    </row>
    <row r="5" ht="12.75">
      <c r="F5" s="224" t="s">
        <v>503</v>
      </c>
    </row>
    <row r="6" ht="12.75">
      <c r="F6" s="224"/>
    </row>
    <row r="7" ht="12.75">
      <c r="F7" s="224"/>
    </row>
    <row r="8" spans="5:6" ht="13.5" thickBot="1">
      <c r="E8" s="568" t="s">
        <v>525</v>
      </c>
      <c r="F8" s="568"/>
    </row>
    <row r="9" spans="1:6" ht="12.75">
      <c r="A9" s="566"/>
      <c r="B9" s="603" t="s">
        <v>402</v>
      </c>
      <c r="C9" s="573" t="s">
        <v>504</v>
      </c>
      <c r="D9" s="599" t="s">
        <v>505</v>
      </c>
      <c r="E9" s="600"/>
      <c r="F9" s="601"/>
    </row>
    <row r="10" spans="1:6" ht="13.5" thickBot="1">
      <c r="A10" s="567"/>
      <c r="B10" s="604"/>
      <c r="C10" s="574"/>
      <c r="D10" s="225" t="s">
        <v>506</v>
      </c>
      <c r="E10" s="226" t="s">
        <v>507</v>
      </c>
      <c r="F10" s="227" t="s">
        <v>508</v>
      </c>
    </row>
    <row r="11" spans="1:6" ht="12.75">
      <c r="A11" s="228" t="s">
        <v>509</v>
      </c>
      <c r="B11" s="229" t="s">
        <v>510</v>
      </c>
      <c r="C11" s="230">
        <v>12111</v>
      </c>
      <c r="D11" s="231">
        <v>116878101</v>
      </c>
      <c r="E11" s="232">
        <v>0</v>
      </c>
      <c r="F11" s="233">
        <v>116878101</v>
      </c>
    </row>
    <row r="12" spans="1:6" ht="12.75">
      <c r="A12" s="228"/>
      <c r="B12" s="234" t="s">
        <v>511</v>
      </c>
      <c r="C12" s="235">
        <v>12112</v>
      </c>
      <c r="D12" s="236">
        <v>2259470</v>
      </c>
      <c r="E12" s="237">
        <v>0</v>
      </c>
      <c r="F12" s="238">
        <v>2259470</v>
      </c>
    </row>
    <row r="13" spans="1:6" ht="13.5" thickBot="1">
      <c r="A13" s="228"/>
      <c r="B13" s="239" t="s">
        <v>512</v>
      </c>
      <c r="C13" s="240">
        <v>12113</v>
      </c>
      <c r="D13" s="241">
        <v>80241646</v>
      </c>
      <c r="E13" s="242">
        <v>0</v>
      </c>
      <c r="F13" s="243">
        <v>80241646</v>
      </c>
    </row>
    <row r="14" spans="1:6" ht="13.5" thickBot="1">
      <c r="A14" s="244"/>
      <c r="B14" s="245"/>
      <c r="C14" s="246"/>
      <c r="D14" s="247">
        <f>SUM(D11:D13)</f>
        <v>199379217</v>
      </c>
      <c r="E14" s="248">
        <v>0</v>
      </c>
      <c r="F14" s="249">
        <f>SUM(F11:F13)</f>
        <v>199379217</v>
      </c>
    </row>
    <row r="15" spans="1:6" ht="12.75">
      <c r="A15" s="228" t="s">
        <v>513</v>
      </c>
      <c r="B15" s="229" t="s">
        <v>510</v>
      </c>
      <c r="C15" s="230">
        <v>12121</v>
      </c>
      <c r="D15" s="250">
        <v>123895363</v>
      </c>
      <c r="E15" s="251">
        <v>0</v>
      </c>
      <c r="F15" s="252">
        <v>123895363</v>
      </c>
    </row>
    <row r="16" spans="1:6" ht="12.75">
      <c r="A16" s="228"/>
      <c r="B16" s="234" t="s">
        <v>511</v>
      </c>
      <c r="C16" s="235">
        <v>12122</v>
      </c>
      <c r="D16" s="236">
        <v>49268775</v>
      </c>
      <c r="E16" s="237">
        <v>0</v>
      </c>
      <c r="F16" s="238">
        <v>49268775</v>
      </c>
    </row>
    <row r="17" spans="1:6" ht="13.5" thickBot="1">
      <c r="A17" s="228"/>
      <c r="B17" s="239" t="s">
        <v>512</v>
      </c>
      <c r="C17" s="240">
        <v>12123</v>
      </c>
      <c r="D17" s="241">
        <v>58817424</v>
      </c>
      <c r="E17" s="242">
        <v>0</v>
      </c>
      <c r="F17" s="243">
        <v>58817424</v>
      </c>
    </row>
    <row r="18" spans="1:6" ht="13.5" thickBot="1">
      <c r="A18" s="244"/>
      <c r="B18" s="245"/>
      <c r="C18" s="246"/>
      <c r="D18" s="247">
        <f>SUM(D15:D17)</f>
        <v>231981562</v>
      </c>
      <c r="E18" s="248">
        <v>0</v>
      </c>
      <c r="F18" s="249">
        <f>SUM(F15:F17)</f>
        <v>231981562</v>
      </c>
    </row>
    <row r="19" spans="1:6" ht="12.75">
      <c r="A19" s="228" t="s">
        <v>514</v>
      </c>
      <c r="B19" s="229" t="s">
        <v>510</v>
      </c>
      <c r="C19" s="230">
        <v>12131</v>
      </c>
      <c r="D19" s="250">
        <v>427998642</v>
      </c>
      <c r="E19" s="251">
        <v>53631994</v>
      </c>
      <c r="F19" s="252">
        <f>D19-E19</f>
        <v>374366648</v>
      </c>
    </row>
    <row r="20" spans="1:6" ht="12.75">
      <c r="A20" s="228"/>
      <c r="B20" s="234" t="s">
        <v>515</v>
      </c>
      <c r="C20" s="235">
        <v>12132</v>
      </c>
      <c r="D20" s="236">
        <v>638890629</v>
      </c>
      <c r="E20" s="237">
        <v>149239727</v>
      </c>
      <c r="F20" s="238">
        <f aca="true" t="shared" si="0" ref="F20:F29">D20-E20</f>
        <v>489650902</v>
      </c>
    </row>
    <row r="21" spans="1:6" ht="12.75">
      <c r="A21" s="228"/>
      <c r="B21" s="234"/>
      <c r="C21" s="235">
        <v>121932</v>
      </c>
      <c r="D21" s="236">
        <v>3087796</v>
      </c>
      <c r="E21" s="237">
        <v>3087796</v>
      </c>
      <c r="F21" s="238">
        <v>0</v>
      </c>
    </row>
    <row r="22" spans="1:6" ht="12.75">
      <c r="A22" s="253"/>
      <c r="B22" s="234" t="s">
        <v>512</v>
      </c>
      <c r="C22" s="235">
        <v>12133</v>
      </c>
      <c r="D22" s="236">
        <v>97898266</v>
      </c>
      <c r="E22" s="237">
        <v>38371887</v>
      </c>
      <c r="F22" s="238">
        <f t="shared" si="0"/>
        <v>59526379</v>
      </c>
    </row>
    <row r="23" spans="1:6" ht="13.5" thickBot="1">
      <c r="A23" s="228"/>
      <c r="B23" s="239"/>
      <c r="C23" s="240">
        <v>121933</v>
      </c>
      <c r="D23" s="241">
        <v>10352690</v>
      </c>
      <c r="E23" s="242">
        <v>10352690</v>
      </c>
      <c r="F23" s="243">
        <v>0</v>
      </c>
    </row>
    <row r="24" spans="1:6" ht="13.5" thickBot="1">
      <c r="A24" s="244"/>
      <c r="B24" s="245"/>
      <c r="C24" s="246"/>
      <c r="D24" s="247">
        <f>SUM(D19:D23)</f>
        <v>1178228023</v>
      </c>
      <c r="E24" s="248">
        <f>SUM(E19:E23)</f>
        <v>254684094</v>
      </c>
      <c r="F24" s="249">
        <f t="shared" si="0"/>
        <v>923543929</v>
      </c>
    </row>
    <row r="25" spans="1:6" ht="12.75">
      <c r="A25" s="228" t="s">
        <v>516</v>
      </c>
      <c r="B25" s="229" t="s">
        <v>510</v>
      </c>
      <c r="C25" s="230">
        <v>121411</v>
      </c>
      <c r="D25" s="250">
        <v>1124886476</v>
      </c>
      <c r="E25" s="254">
        <v>334403860</v>
      </c>
      <c r="F25" s="255">
        <f>D25-E25</f>
        <v>790482616</v>
      </c>
    </row>
    <row r="26" spans="1:6" ht="12.75">
      <c r="A26" s="228"/>
      <c r="B26" s="234"/>
      <c r="C26" s="235">
        <v>121941</v>
      </c>
      <c r="D26" s="236">
        <v>32000</v>
      </c>
      <c r="E26" s="237">
        <v>32000</v>
      </c>
      <c r="F26" s="238">
        <v>0</v>
      </c>
    </row>
    <row r="27" spans="1:6" ht="12.75">
      <c r="A27" s="228"/>
      <c r="B27" s="234" t="s">
        <v>511</v>
      </c>
      <c r="C27" s="235">
        <v>121412</v>
      </c>
      <c r="D27" s="236">
        <v>17976094</v>
      </c>
      <c r="E27" s="237">
        <v>6205616</v>
      </c>
      <c r="F27" s="238">
        <f t="shared" si="0"/>
        <v>11770478</v>
      </c>
    </row>
    <row r="28" spans="1:6" ht="12.75">
      <c r="A28" s="228"/>
      <c r="B28" s="234"/>
      <c r="C28" s="235">
        <v>121942</v>
      </c>
      <c r="D28" s="236">
        <v>139000</v>
      </c>
      <c r="E28" s="237">
        <v>139000</v>
      </c>
      <c r="F28" s="238">
        <v>0</v>
      </c>
    </row>
    <row r="29" spans="1:6" ht="13.5" thickBot="1">
      <c r="A29" s="228"/>
      <c r="B29" s="239" t="s">
        <v>512</v>
      </c>
      <c r="C29" s="240">
        <v>121413</v>
      </c>
      <c r="D29" s="241">
        <v>48148630</v>
      </c>
      <c r="E29" s="242">
        <v>11699765</v>
      </c>
      <c r="F29" s="243">
        <f t="shared" si="0"/>
        <v>36448865</v>
      </c>
    </row>
    <row r="30" spans="1:6" ht="13.5" thickBot="1">
      <c r="A30" s="244"/>
      <c r="B30" s="245"/>
      <c r="C30" s="246"/>
      <c r="D30" s="247">
        <f>SUM(D25:D29)</f>
        <v>1191182200</v>
      </c>
      <c r="E30" s="248">
        <f>SUM(E25:E29)</f>
        <v>352480241</v>
      </c>
      <c r="F30" s="249">
        <f>SUM(F25:F29)</f>
        <v>838701959</v>
      </c>
    </row>
    <row r="31" spans="1:6" ht="12.75">
      <c r="A31" s="253" t="s">
        <v>517</v>
      </c>
      <c r="B31" s="229" t="s">
        <v>518</v>
      </c>
      <c r="C31" s="230">
        <v>121421</v>
      </c>
      <c r="D31" s="250">
        <v>38290629</v>
      </c>
      <c r="E31" s="251">
        <v>35510229</v>
      </c>
      <c r="F31" s="252">
        <f>D31-E31</f>
        <v>2780400</v>
      </c>
    </row>
    <row r="32" spans="1:6" ht="12.75">
      <c r="A32" s="256"/>
      <c r="B32" s="234" t="s">
        <v>512</v>
      </c>
      <c r="C32" s="235">
        <v>121423</v>
      </c>
      <c r="D32" s="236">
        <v>731731</v>
      </c>
      <c r="E32" s="237">
        <v>0</v>
      </c>
      <c r="F32" s="238">
        <v>731731</v>
      </c>
    </row>
    <row r="33" spans="1:6" ht="13.5" thickBot="1">
      <c r="A33" s="257" t="s">
        <v>519</v>
      </c>
      <c r="B33" s="239" t="s">
        <v>512</v>
      </c>
      <c r="C33" s="240">
        <v>121433</v>
      </c>
      <c r="D33" s="241">
        <v>1890000</v>
      </c>
      <c r="E33" s="242">
        <v>0</v>
      </c>
      <c r="F33" s="243">
        <v>1890000</v>
      </c>
    </row>
    <row r="34" spans="1:6" ht="13.5" thickBot="1">
      <c r="A34" s="244"/>
      <c r="B34" s="245"/>
      <c r="C34" s="246"/>
      <c r="D34" s="247">
        <f>SUM(D31:D33)</f>
        <v>40912360</v>
      </c>
      <c r="E34" s="248">
        <f>SUM(E31:E33)</f>
        <v>35510229</v>
      </c>
      <c r="F34" s="249">
        <f>SUM(F31:F33)</f>
        <v>5402131</v>
      </c>
    </row>
    <row r="35" spans="1:6" ht="13.5" thickBot="1">
      <c r="A35" s="244" t="s">
        <v>520</v>
      </c>
      <c r="B35" s="245"/>
      <c r="C35" s="258"/>
      <c r="D35" s="259">
        <v>6660</v>
      </c>
      <c r="E35" s="248">
        <v>0</v>
      </c>
      <c r="F35" s="249">
        <v>6660</v>
      </c>
    </row>
    <row r="36" spans="1:6" ht="13.5" thickBot="1">
      <c r="A36" s="260" t="s">
        <v>197</v>
      </c>
      <c r="B36" s="261"/>
      <c r="C36" s="262"/>
      <c r="D36" s="263">
        <f>D14+D18+D24+D30+D34+D35</f>
        <v>2841690022</v>
      </c>
      <c r="E36" s="264">
        <f>E34+E30+E24</f>
        <v>642674564</v>
      </c>
      <c r="F36" s="265">
        <f>D36-E36</f>
        <v>2199015458</v>
      </c>
    </row>
    <row r="37" spans="4:6" ht="12.75" hidden="1">
      <c r="D37" s="266"/>
      <c r="E37" s="267"/>
      <c r="F37" s="267"/>
    </row>
    <row r="38" spans="1:6" ht="12.75" hidden="1">
      <c r="A38" s="268" t="s">
        <v>521</v>
      </c>
      <c r="B38" s="269" t="s">
        <v>522</v>
      </c>
      <c r="C38" s="270">
        <v>1273</v>
      </c>
      <c r="D38" s="271">
        <v>583363934</v>
      </c>
      <c r="E38" s="272">
        <v>0</v>
      </c>
      <c r="F38" s="273">
        <v>583363934</v>
      </c>
    </row>
    <row r="39" spans="1:6" ht="13.5" hidden="1" thickBot="1">
      <c r="A39" s="274"/>
      <c r="B39" s="275" t="s">
        <v>523</v>
      </c>
      <c r="C39" s="276">
        <v>1274</v>
      </c>
      <c r="D39" s="277">
        <v>9851302</v>
      </c>
      <c r="E39" s="278">
        <v>0</v>
      </c>
      <c r="F39" s="279">
        <v>9851302</v>
      </c>
    </row>
    <row r="40" spans="1:6" ht="13.5" thickBot="1">
      <c r="A40" s="280"/>
      <c r="B40" s="280"/>
      <c r="C40" s="280"/>
      <c r="D40" s="281"/>
      <c r="E40" s="282"/>
      <c r="F40" s="282"/>
    </row>
    <row r="41" spans="1:6" ht="12.75">
      <c r="A41" s="283" t="s">
        <v>524</v>
      </c>
      <c r="B41" s="269" t="s">
        <v>510</v>
      </c>
      <c r="C41" s="284">
        <v>1218</v>
      </c>
      <c r="D41" s="285">
        <v>183300249</v>
      </c>
      <c r="E41" s="286">
        <v>8885922</v>
      </c>
      <c r="F41" s="273">
        <v>174414327</v>
      </c>
    </row>
    <row r="42" spans="1:6" ht="12.75">
      <c r="A42" s="287"/>
      <c r="B42" s="288"/>
      <c r="C42" s="289">
        <v>1218</v>
      </c>
      <c r="D42" s="290">
        <v>4589488</v>
      </c>
      <c r="E42" s="291">
        <v>804014</v>
      </c>
      <c r="F42" s="292">
        <v>3785474</v>
      </c>
    </row>
    <row r="43" spans="1:6" ht="13.5" thickBot="1">
      <c r="A43" s="293"/>
      <c r="B43" s="294"/>
      <c r="C43" s="295">
        <v>1218</v>
      </c>
      <c r="D43" s="296">
        <v>56539134</v>
      </c>
      <c r="E43" s="297">
        <v>598950</v>
      </c>
      <c r="F43" s="298">
        <v>55940184</v>
      </c>
    </row>
    <row r="44" spans="1:6" ht="13.5" thickBot="1">
      <c r="A44" s="299" t="s">
        <v>216</v>
      </c>
      <c r="B44" s="300"/>
      <c r="C44" s="301"/>
      <c r="D44" s="302">
        <f>SUM(D41:D43)</f>
        <v>244428871</v>
      </c>
      <c r="E44" s="303">
        <f>SUM(E41:E43)</f>
        <v>10288886</v>
      </c>
      <c r="F44" s="304">
        <f>SUM(F41:F43)</f>
        <v>234139985</v>
      </c>
    </row>
    <row r="45" ht="13.5" thickBot="1">
      <c r="D45" s="305"/>
    </row>
    <row r="46" spans="1:6" ht="13.5" thickBot="1">
      <c r="A46" s="306" t="s">
        <v>197</v>
      </c>
      <c r="B46" s="307"/>
      <c r="C46" s="262">
        <v>12</v>
      </c>
      <c r="D46" s="308">
        <f>D36+D44</f>
        <v>3086118893</v>
      </c>
      <c r="E46" s="264">
        <f>E36+E44</f>
        <v>652963450</v>
      </c>
      <c r="F46" s="265">
        <f>F36+F44</f>
        <v>2433155443</v>
      </c>
    </row>
  </sheetData>
  <sheetProtection/>
  <mergeCells count="7">
    <mergeCell ref="D9:F9"/>
    <mergeCell ref="A2:E2"/>
    <mergeCell ref="A3:E3"/>
    <mergeCell ref="B9:B10"/>
    <mergeCell ref="C9:C10"/>
    <mergeCell ref="A9:A10"/>
    <mergeCell ref="E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SheetLayoutView="100" zoomScalePageLayoutView="0" workbookViewId="0" topLeftCell="A1">
      <selection activeCell="AA9" sqref="AA9"/>
    </sheetView>
  </sheetViews>
  <sheetFormatPr defaultColWidth="9.140625" defaultRowHeight="15"/>
  <cols>
    <col min="1" max="1" width="2.421875" style="309" customWidth="1"/>
    <col min="2" max="2" width="13.28125" style="309" customWidth="1"/>
    <col min="3" max="3" width="10.140625" style="310" customWidth="1"/>
    <col min="4" max="4" width="21.7109375" style="311" customWidth="1"/>
    <col min="5" max="6" width="8.57421875" style="311" hidden="1" customWidth="1"/>
    <col min="7" max="7" width="8.28125" style="312" customWidth="1"/>
    <col min="8" max="8" width="16.00390625" style="309" customWidth="1"/>
    <col min="9" max="9" width="15.00390625" style="309" customWidth="1"/>
    <col min="10" max="10" width="14.28125" style="313" customWidth="1"/>
    <col min="11" max="11" width="10.00390625" style="309" customWidth="1"/>
    <col min="12" max="12" width="6.57421875" style="312" customWidth="1"/>
    <col min="13" max="13" width="6.7109375" style="309" hidden="1" customWidth="1"/>
    <col min="14" max="15" width="0" style="309" hidden="1" customWidth="1"/>
    <col min="16" max="16" width="7.00390625" style="309" hidden="1" customWidth="1"/>
    <col min="17" max="17" width="9.28125" style="309" hidden="1" customWidth="1"/>
    <col min="18" max="18" width="10.421875" style="314" hidden="1" customWidth="1"/>
    <col min="19" max="19" width="1.421875" style="309" hidden="1" customWidth="1"/>
    <col min="20" max="20" width="7.421875" style="309" hidden="1" customWidth="1"/>
    <col min="21" max="21" width="7.28125" style="314" hidden="1" customWidth="1"/>
    <col min="22" max="25" width="0" style="309" hidden="1" customWidth="1"/>
    <col min="26" max="16384" width="9.140625" style="309" customWidth="1"/>
  </cols>
  <sheetData>
    <row r="1" spans="1:23" ht="12.75">
      <c r="A1" s="613" t="s">
        <v>526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</row>
    <row r="2" ht="13.5" thickBot="1">
      <c r="K2" s="553" t="s">
        <v>579</v>
      </c>
    </row>
    <row r="3" spans="1:25" ht="34.5" thickBot="1">
      <c r="A3" s="315"/>
      <c r="B3" s="315"/>
      <c r="C3" s="316" t="s">
        <v>527</v>
      </c>
      <c r="D3" s="317" t="s">
        <v>402</v>
      </c>
      <c r="E3" s="318" t="s">
        <v>528</v>
      </c>
      <c r="F3" s="319" t="s">
        <v>529</v>
      </c>
      <c r="G3" s="320" t="s">
        <v>530</v>
      </c>
      <c r="H3" s="321" t="s">
        <v>531</v>
      </c>
      <c r="I3" s="322" t="s">
        <v>532</v>
      </c>
      <c r="J3" s="323" t="s">
        <v>533</v>
      </c>
      <c r="K3" s="324" t="s">
        <v>534</v>
      </c>
      <c r="L3" s="322" t="s">
        <v>535</v>
      </c>
      <c r="M3" s="325"/>
      <c r="N3" s="324"/>
      <c r="O3" s="324"/>
      <c r="P3" s="326"/>
      <c r="Q3" s="327"/>
      <c r="R3" s="327"/>
      <c r="S3" s="328"/>
      <c r="T3" s="327"/>
      <c r="U3" s="329"/>
      <c r="W3" s="330"/>
      <c r="X3" s="324"/>
      <c r="Y3" s="331"/>
    </row>
    <row r="4" spans="3:26" ht="12.75">
      <c r="C4" s="332" t="s">
        <v>536</v>
      </c>
      <c r="D4" s="333" t="s">
        <v>537</v>
      </c>
      <c r="E4" s="334"/>
      <c r="F4" s="335"/>
      <c r="G4" s="336">
        <v>147</v>
      </c>
      <c r="H4" s="337">
        <v>18585983</v>
      </c>
      <c r="I4" s="338">
        <v>0</v>
      </c>
      <c r="J4" s="339">
        <f aca="true" t="shared" si="0" ref="J4:J11">H4-I4</f>
        <v>18585983</v>
      </c>
      <c r="K4" s="333" t="s">
        <v>538</v>
      </c>
      <c r="L4" s="340">
        <v>8501</v>
      </c>
      <c r="M4" s="341"/>
      <c r="N4" s="342"/>
      <c r="O4" s="343"/>
      <c r="P4" s="344"/>
      <c r="Q4" s="345"/>
      <c r="R4" s="346"/>
      <c r="S4" s="347"/>
      <c r="T4" s="348"/>
      <c r="U4" s="349"/>
      <c r="W4" s="350"/>
      <c r="X4" s="351"/>
      <c r="Y4" s="352"/>
      <c r="Z4" s="353"/>
    </row>
    <row r="5" spans="3:26" ht="12.75">
      <c r="C5" s="354"/>
      <c r="D5" s="355" t="s">
        <v>539</v>
      </c>
      <c r="E5" s="342"/>
      <c r="F5" s="356"/>
      <c r="G5" s="357" t="s">
        <v>540</v>
      </c>
      <c r="H5" s="358">
        <v>1267650</v>
      </c>
      <c r="I5" s="359">
        <v>0</v>
      </c>
      <c r="J5" s="360">
        <v>1267650</v>
      </c>
      <c r="K5" s="355" t="s">
        <v>538</v>
      </c>
      <c r="L5" s="361">
        <v>117</v>
      </c>
      <c r="M5" s="341"/>
      <c r="N5" s="342"/>
      <c r="O5" s="343"/>
      <c r="P5" s="344"/>
      <c r="Q5" s="345"/>
      <c r="R5" s="346"/>
      <c r="S5" s="347"/>
      <c r="T5" s="348"/>
      <c r="U5" s="349"/>
      <c r="W5" s="362"/>
      <c r="X5" s="363"/>
      <c r="Y5" s="364"/>
      <c r="Z5" s="353"/>
    </row>
    <row r="6" spans="3:25" s="353" customFormat="1" ht="12.75">
      <c r="C6" s="365" t="s">
        <v>541</v>
      </c>
      <c r="D6" s="355" t="s">
        <v>542</v>
      </c>
      <c r="E6" s="366"/>
      <c r="F6" s="367"/>
      <c r="G6" s="368" t="s">
        <v>543</v>
      </c>
      <c r="H6" s="358">
        <v>1250973</v>
      </c>
      <c r="I6" s="369">
        <v>0</v>
      </c>
      <c r="J6" s="370">
        <f t="shared" si="0"/>
        <v>1250973</v>
      </c>
      <c r="K6" s="355" t="s">
        <v>544</v>
      </c>
      <c r="L6" s="371">
        <v>8901</v>
      </c>
      <c r="M6" s="372"/>
      <c r="N6" s="373"/>
      <c r="O6" s="374"/>
      <c r="P6" s="375"/>
      <c r="Q6" s="374"/>
      <c r="R6" s="376"/>
      <c r="S6" s="377"/>
      <c r="T6" s="378"/>
      <c r="U6" s="379"/>
      <c r="W6" s="380"/>
      <c r="X6" s="381"/>
      <c r="Y6" s="382"/>
    </row>
    <row r="7" spans="3:25" s="353" customFormat="1" ht="12.75">
      <c r="C7" s="365"/>
      <c r="D7" s="383" t="s">
        <v>542</v>
      </c>
      <c r="E7" s="373"/>
      <c r="F7" s="384"/>
      <c r="G7" s="385" t="s">
        <v>545</v>
      </c>
      <c r="H7" s="386">
        <v>938790</v>
      </c>
      <c r="I7" s="387">
        <v>0</v>
      </c>
      <c r="J7" s="370">
        <f t="shared" si="0"/>
        <v>938790</v>
      </c>
      <c r="K7" s="383" t="s">
        <v>544</v>
      </c>
      <c r="L7" s="388">
        <v>8901</v>
      </c>
      <c r="M7" s="372"/>
      <c r="N7" s="373"/>
      <c r="O7" s="374"/>
      <c r="P7" s="375"/>
      <c r="Q7" s="374"/>
      <c r="R7" s="376"/>
      <c r="S7" s="377"/>
      <c r="T7" s="378"/>
      <c r="U7" s="379"/>
      <c r="W7" s="380"/>
      <c r="X7" s="381"/>
      <c r="Y7" s="382"/>
    </row>
    <row r="8" spans="3:25" s="353" customFormat="1" ht="12.75">
      <c r="C8" s="365"/>
      <c r="D8" s="383" t="s">
        <v>546</v>
      </c>
      <c r="E8" s="373"/>
      <c r="F8" s="384"/>
      <c r="G8" s="385">
        <v>271</v>
      </c>
      <c r="H8" s="386">
        <v>12590146</v>
      </c>
      <c r="I8" s="387">
        <v>0</v>
      </c>
      <c r="J8" s="370">
        <f t="shared" si="0"/>
        <v>12590146</v>
      </c>
      <c r="K8" s="383" t="s">
        <v>544</v>
      </c>
      <c r="L8" s="388">
        <v>8902</v>
      </c>
      <c r="M8" s="372"/>
      <c r="N8" s="373"/>
      <c r="O8" s="374"/>
      <c r="P8" s="375"/>
      <c r="Q8" s="374"/>
      <c r="R8" s="376"/>
      <c r="S8" s="377"/>
      <c r="T8" s="378"/>
      <c r="U8" s="379"/>
      <c r="W8" s="380"/>
      <c r="X8" s="381"/>
      <c r="Y8" s="382"/>
    </row>
    <row r="9" spans="3:25" s="353" customFormat="1" ht="12.75">
      <c r="C9" s="365"/>
      <c r="D9" s="389" t="s">
        <v>547</v>
      </c>
      <c r="E9" s="390"/>
      <c r="F9" s="391"/>
      <c r="G9" s="392">
        <v>547</v>
      </c>
      <c r="H9" s="393">
        <v>2900000</v>
      </c>
      <c r="I9" s="394">
        <v>0</v>
      </c>
      <c r="J9" s="395">
        <f t="shared" si="0"/>
        <v>2900000</v>
      </c>
      <c r="K9" s="389" t="s">
        <v>544</v>
      </c>
      <c r="L9" s="396">
        <v>8904</v>
      </c>
      <c r="M9" s="372"/>
      <c r="N9" s="373"/>
      <c r="O9" s="374"/>
      <c r="P9" s="375"/>
      <c r="Q9" s="374"/>
      <c r="R9" s="376"/>
      <c r="S9" s="377"/>
      <c r="T9" s="378"/>
      <c r="U9" s="379"/>
      <c r="W9" s="380"/>
      <c r="X9" s="381"/>
      <c r="Y9" s="382"/>
    </row>
    <row r="10" spans="3:25" s="353" customFormat="1" ht="13.5" thickBot="1">
      <c r="C10" s="365"/>
      <c r="D10" s="397" t="s">
        <v>548</v>
      </c>
      <c r="E10" s="398"/>
      <c r="F10" s="399"/>
      <c r="G10" s="400">
        <v>394</v>
      </c>
      <c r="H10" s="401">
        <v>592000</v>
      </c>
      <c r="I10" s="401">
        <v>0</v>
      </c>
      <c r="J10" s="402">
        <f t="shared" si="0"/>
        <v>592000</v>
      </c>
      <c r="K10" s="403" t="s">
        <v>549</v>
      </c>
      <c r="L10" s="404"/>
      <c r="M10" s="372"/>
      <c r="N10" s="373"/>
      <c r="O10" s="374"/>
      <c r="P10" s="375"/>
      <c r="Q10" s="374"/>
      <c r="R10" s="376"/>
      <c r="S10" s="377"/>
      <c r="T10" s="378"/>
      <c r="U10" s="379"/>
      <c r="W10" s="380"/>
      <c r="X10" s="381"/>
      <c r="Y10" s="382"/>
    </row>
    <row r="11" spans="3:25" s="353" customFormat="1" ht="13.5" thickBot="1">
      <c r="C11" s="405"/>
      <c r="D11" s="406" t="s">
        <v>216</v>
      </c>
      <c r="E11" s="407"/>
      <c r="F11" s="408"/>
      <c r="G11" s="409"/>
      <c r="H11" s="410">
        <f>SUM(H4:H10)</f>
        <v>38125542</v>
      </c>
      <c r="I11" s="411">
        <v>0</v>
      </c>
      <c r="J11" s="412">
        <f t="shared" si="0"/>
        <v>38125542</v>
      </c>
      <c r="K11" s="406"/>
      <c r="L11" s="413"/>
      <c r="M11" s="372"/>
      <c r="N11" s="373"/>
      <c r="O11" s="374"/>
      <c r="P11" s="375"/>
      <c r="Q11" s="374"/>
      <c r="R11" s="376"/>
      <c r="S11" s="377"/>
      <c r="T11" s="378"/>
      <c r="U11" s="379"/>
      <c r="W11" s="380"/>
      <c r="X11" s="381"/>
      <c r="Y11" s="382"/>
    </row>
    <row r="12" spans="3:26" s="414" customFormat="1" ht="13.5" thickBot="1">
      <c r="C12" s="415"/>
      <c r="D12" s="416"/>
      <c r="E12" s="417"/>
      <c r="F12" s="418"/>
      <c r="G12" s="419"/>
      <c r="H12" s="420"/>
      <c r="I12" s="421"/>
      <c r="J12" s="422"/>
      <c r="K12" s="416"/>
      <c r="L12" s="423"/>
      <c r="M12" s="424"/>
      <c r="N12" s="425"/>
      <c r="O12" s="426"/>
      <c r="P12" s="427"/>
      <c r="Q12" s="426"/>
      <c r="R12" s="428"/>
      <c r="S12" s="429"/>
      <c r="T12" s="430"/>
      <c r="U12" s="431"/>
      <c r="W12" s="432"/>
      <c r="X12" s="433"/>
      <c r="Y12" s="434"/>
      <c r="Z12" s="353"/>
    </row>
    <row r="13" spans="3:25" s="353" customFormat="1" ht="12.75">
      <c r="C13" s="435" t="s">
        <v>522</v>
      </c>
      <c r="D13" s="436" t="s">
        <v>550</v>
      </c>
      <c r="E13" s="366"/>
      <c r="F13" s="367"/>
      <c r="G13" s="368" t="s">
        <v>545</v>
      </c>
      <c r="H13" s="358">
        <v>16400000</v>
      </c>
      <c r="I13" s="369">
        <v>3280899</v>
      </c>
      <c r="J13" s="370">
        <f>H13-I13</f>
        <v>13119101</v>
      </c>
      <c r="K13" s="355" t="s">
        <v>544</v>
      </c>
      <c r="L13" s="371">
        <v>8901</v>
      </c>
      <c r="M13" s="372"/>
      <c r="N13" s="373"/>
      <c r="O13" s="374"/>
      <c r="P13" s="375"/>
      <c r="Q13" s="374"/>
      <c r="R13" s="376"/>
      <c r="S13" s="377"/>
      <c r="T13" s="378"/>
      <c r="U13" s="379"/>
      <c r="W13" s="380"/>
      <c r="X13" s="381"/>
      <c r="Y13" s="382"/>
    </row>
    <row r="14" spans="3:26" s="414" customFormat="1" ht="12.75" hidden="1">
      <c r="C14" s="437" t="s">
        <v>551</v>
      </c>
      <c r="D14" s="438"/>
      <c r="E14" s="425"/>
      <c r="F14" s="439"/>
      <c r="G14" s="440"/>
      <c r="H14" s="441"/>
      <c r="I14" s="442"/>
      <c r="J14" s="443"/>
      <c r="K14" s="444"/>
      <c r="L14" s="445"/>
      <c r="M14" s="424"/>
      <c r="N14" s="425"/>
      <c r="O14" s="426"/>
      <c r="P14" s="427"/>
      <c r="Q14" s="426"/>
      <c r="R14" s="428"/>
      <c r="S14" s="429"/>
      <c r="T14" s="430"/>
      <c r="U14" s="431"/>
      <c r="W14" s="432"/>
      <c r="X14" s="433"/>
      <c r="Y14" s="434"/>
      <c r="Z14" s="353" t="s">
        <v>552</v>
      </c>
    </row>
    <row r="15" spans="3:26" s="414" customFormat="1" ht="12.75" hidden="1">
      <c r="C15" s="437"/>
      <c r="D15" s="438"/>
      <c r="E15" s="425"/>
      <c r="F15" s="439"/>
      <c r="G15" s="440"/>
      <c r="H15" s="441"/>
      <c r="I15" s="442"/>
      <c r="J15" s="443"/>
      <c r="K15" s="444"/>
      <c r="L15" s="445"/>
      <c r="M15" s="424"/>
      <c r="N15" s="425"/>
      <c r="O15" s="426"/>
      <c r="P15" s="427"/>
      <c r="Q15" s="426"/>
      <c r="R15" s="428"/>
      <c r="S15" s="429"/>
      <c r="T15" s="430"/>
      <c r="U15" s="431"/>
      <c r="W15" s="432"/>
      <c r="X15" s="433"/>
      <c r="Y15" s="434"/>
      <c r="Z15" s="353" t="s">
        <v>552</v>
      </c>
    </row>
    <row r="16" spans="3:26" s="414" customFormat="1" ht="12.75" hidden="1">
      <c r="C16" s="437"/>
      <c r="D16" s="438"/>
      <c r="E16" s="425"/>
      <c r="F16" s="439"/>
      <c r="G16" s="440"/>
      <c r="H16" s="441"/>
      <c r="I16" s="442"/>
      <c r="J16" s="443"/>
      <c r="K16" s="444"/>
      <c r="L16" s="445"/>
      <c r="M16" s="424"/>
      <c r="N16" s="425"/>
      <c r="O16" s="426"/>
      <c r="P16" s="427"/>
      <c r="Q16" s="426"/>
      <c r="R16" s="428"/>
      <c r="S16" s="429"/>
      <c r="T16" s="430"/>
      <c r="U16" s="431"/>
      <c r="W16" s="432"/>
      <c r="X16" s="433"/>
      <c r="Y16" s="434"/>
      <c r="Z16" s="353" t="s">
        <v>552</v>
      </c>
    </row>
    <row r="17" spans="3:25" s="353" customFormat="1" ht="12.75">
      <c r="C17" s="446"/>
      <c r="D17" s="447" t="s">
        <v>553</v>
      </c>
      <c r="E17" s="373"/>
      <c r="F17" s="384"/>
      <c r="G17" s="385">
        <v>271</v>
      </c>
      <c r="H17" s="386">
        <v>56216767</v>
      </c>
      <c r="I17" s="387">
        <v>17210494</v>
      </c>
      <c r="J17" s="370">
        <v>39006273</v>
      </c>
      <c r="K17" s="355" t="s">
        <v>544</v>
      </c>
      <c r="L17" s="388">
        <v>8902</v>
      </c>
      <c r="M17" s="372"/>
      <c r="N17" s="373"/>
      <c r="O17" s="374"/>
      <c r="P17" s="375"/>
      <c r="Q17" s="374"/>
      <c r="R17" s="376"/>
      <c r="S17" s="377"/>
      <c r="T17" s="378"/>
      <c r="U17" s="379"/>
      <c r="W17" s="380"/>
      <c r="X17" s="381"/>
      <c r="Y17" s="382"/>
    </row>
    <row r="18" spans="3:25" s="353" customFormat="1" ht="12.75">
      <c r="C18" s="446"/>
      <c r="D18" s="447" t="s">
        <v>553</v>
      </c>
      <c r="E18" s="373"/>
      <c r="F18" s="384"/>
      <c r="G18" s="385">
        <v>271</v>
      </c>
      <c r="H18" s="386">
        <v>5310000</v>
      </c>
      <c r="I18" s="387">
        <v>1168192</v>
      </c>
      <c r="J18" s="370">
        <v>4141808</v>
      </c>
      <c r="K18" s="355" t="s">
        <v>544</v>
      </c>
      <c r="L18" s="388">
        <v>8902</v>
      </c>
      <c r="M18" s="372"/>
      <c r="N18" s="373"/>
      <c r="O18" s="374"/>
      <c r="P18" s="375"/>
      <c r="Q18" s="374"/>
      <c r="R18" s="376"/>
      <c r="S18" s="377"/>
      <c r="T18" s="378"/>
      <c r="U18" s="379"/>
      <c r="W18" s="380"/>
      <c r="X18" s="381"/>
      <c r="Y18" s="382"/>
    </row>
    <row r="19" spans="3:25" s="353" customFormat="1" ht="12.75">
      <c r="C19" s="446" t="s">
        <v>551</v>
      </c>
      <c r="D19" s="447" t="s">
        <v>547</v>
      </c>
      <c r="E19" s="373"/>
      <c r="F19" s="384"/>
      <c r="G19" s="385">
        <v>547</v>
      </c>
      <c r="H19" s="386">
        <v>486000000</v>
      </c>
      <c r="I19" s="387">
        <v>93074629</v>
      </c>
      <c r="J19" s="370">
        <f>H19-I19</f>
        <v>392925371</v>
      </c>
      <c r="K19" s="355" t="s">
        <v>544</v>
      </c>
      <c r="L19" s="388">
        <v>8904</v>
      </c>
      <c r="M19" s="372"/>
      <c r="N19" s="373"/>
      <c r="O19" s="374"/>
      <c r="P19" s="375"/>
      <c r="Q19" s="374"/>
      <c r="R19" s="376"/>
      <c r="S19" s="377"/>
      <c r="T19" s="378"/>
      <c r="U19" s="379"/>
      <c r="W19" s="380"/>
      <c r="X19" s="381"/>
      <c r="Y19" s="382"/>
    </row>
    <row r="20" spans="3:25" s="353" customFormat="1" ht="12.75">
      <c r="C20" s="446"/>
      <c r="D20" s="448" t="s">
        <v>554</v>
      </c>
      <c r="E20" s="390"/>
      <c r="F20" s="391"/>
      <c r="G20" s="392">
        <v>147</v>
      </c>
      <c r="H20" s="393">
        <v>31211155</v>
      </c>
      <c r="I20" s="394">
        <v>3839721</v>
      </c>
      <c r="J20" s="395">
        <f>H20-I20</f>
        <v>27371434</v>
      </c>
      <c r="K20" s="389" t="s">
        <v>549</v>
      </c>
      <c r="L20" s="396">
        <v>8501</v>
      </c>
      <c r="M20" s="372"/>
      <c r="N20" s="373"/>
      <c r="O20" s="374"/>
      <c r="P20" s="375"/>
      <c r="Q20" s="374"/>
      <c r="R20" s="376"/>
      <c r="S20" s="377"/>
      <c r="T20" s="378"/>
      <c r="U20" s="379"/>
      <c r="W20" s="380"/>
      <c r="X20" s="381"/>
      <c r="Y20" s="382"/>
    </row>
    <row r="21" spans="3:25" s="353" customFormat="1" ht="13.5" thickBot="1">
      <c r="C21" s="449"/>
      <c r="D21" s="403" t="s">
        <v>548</v>
      </c>
      <c r="E21" s="450"/>
      <c r="F21" s="450"/>
      <c r="G21" s="400">
        <v>394</v>
      </c>
      <c r="H21" s="401">
        <v>9415525</v>
      </c>
      <c r="I21" s="401">
        <v>7221120</v>
      </c>
      <c r="J21" s="402">
        <v>2194405</v>
      </c>
      <c r="K21" s="403" t="s">
        <v>549</v>
      </c>
      <c r="L21" s="404"/>
      <c r="M21" s="372"/>
      <c r="N21" s="373"/>
      <c r="O21" s="374"/>
      <c r="P21" s="375"/>
      <c r="Q21" s="374"/>
      <c r="R21" s="376"/>
      <c r="S21" s="377"/>
      <c r="T21" s="378"/>
      <c r="U21" s="379"/>
      <c r="W21" s="380"/>
      <c r="X21" s="381"/>
      <c r="Y21" s="382"/>
    </row>
    <row r="22" spans="3:25" s="353" customFormat="1" ht="13.5" thickBot="1">
      <c r="C22" s="449"/>
      <c r="D22" s="406" t="s">
        <v>216</v>
      </c>
      <c r="E22" s="407"/>
      <c r="F22" s="408"/>
      <c r="G22" s="409"/>
      <c r="H22" s="410">
        <f>SUM(H13:H21)</f>
        <v>604553447</v>
      </c>
      <c r="I22" s="411">
        <f>SUM(I13:I21)</f>
        <v>125795055</v>
      </c>
      <c r="J22" s="412">
        <f>H22-I22</f>
        <v>478758392</v>
      </c>
      <c r="K22" s="406"/>
      <c r="L22" s="413"/>
      <c r="M22" s="372"/>
      <c r="N22" s="373"/>
      <c r="O22" s="374"/>
      <c r="P22" s="375"/>
      <c r="Q22" s="374"/>
      <c r="R22" s="376"/>
      <c r="S22" s="377"/>
      <c r="T22" s="378"/>
      <c r="U22" s="379"/>
      <c r="W22" s="380"/>
      <c r="X22" s="381"/>
      <c r="Y22" s="382"/>
    </row>
    <row r="23" spans="3:26" ht="13.5" thickBot="1">
      <c r="C23" s="451"/>
      <c r="D23" s="406"/>
      <c r="E23" s="452"/>
      <c r="F23" s="453"/>
      <c r="G23" s="454"/>
      <c r="H23" s="420"/>
      <c r="I23" s="455"/>
      <c r="J23" s="456"/>
      <c r="K23" s="406"/>
      <c r="L23" s="457"/>
      <c r="M23" s="372"/>
      <c r="N23" s="458"/>
      <c r="O23" s="345"/>
      <c r="P23" s="344"/>
      <c r="Q23" s="345"/>
      <c r="R23" s="346"/>
      <c r="S23" s="347"/>
      <c r="T23" s="348"/>
      <c r="U23" s="349"/>
      <c r="W23" s="459"/>
      <c r="X23" s="460"/>
      <c r="Y23" s="461"/>
      <c r="Z23" s="353"/>
    </row>
    <row r="24" spans="3:26" ht="12.75">
      <c r="C24" s="462" t="s">
        <v>523</v>
      </c>
      <c r="D24" s="436" t="s">
        <v>555</v>
      </c>
      <c r="E24" s="342"/>
      <c r="F24" s="356"/>
      <c r="G24" s="463">
        <v>147</v>
      </c>
      <c r="H24" s="358">
        <v>9521435</v>
      </c>
      <c r="I24" s="359">
        <v>2936478</v>
      </c>
      <c r="J24" s="360">
        <f>H24-I24</f>
        <v>6584957</v>
      </c>
      <c r="K24" s="355" t="s">
        <v>538</v>
      </c>
      <c r="L24" s="361">
        <v>8501</v>
      </c>
      <c r="M24" s="372"/>
      <c r="N24" s="458"/>
      <c r="O24" s="345"/>
      <c r="P24" s="344"/>
      <c r="Q24" s="345"/>
      <c r="R24" s="346"/>
      <c r="S24" s="347"/>
      <c r="T24" s="348"/>
      <c r="U24" s="349"/>
      <c r="W24" s="459"/>
      <c r="X24" s="460"/>
      <c r="Y24" s="461"/>
      <c r="Z24" s="353"/>
    </row>
    <row r="25" spans="3:25" s="353" customFormat="1" ht="12.75">
      <c r="C25" s="446" t="s">
        <v>556</v>
      </c>
      <c r="D25" s="447" t="s">
        <v>557</v>
      </c>
      <c r="E25" s="373"/>
      <c r="F25" s="384"/>
      <c r="G25" s="385"/>
      <c r="H25" s="386">
        <v>10166300</v>
      </c>
      <c r="I25" s="387">
        <v>6102192</v>
      </c>
      <c r="J25" s="370">
        <f aca="true" t="shared" si="1" ref="J25:J34">H25-I25</f>
        <v>4064108</v>
      </c>
      <c r="K25" s="383" t="s">
        <v>544</v>
      </c>
      <c r="L25" s="388">
        <v>8901</v>
      </c>
      <c r="M25" s="372"/>
      <c r="N25" s="373"/>
      <c r="O25" s="374"/>
      <c r="P25" s="375"/>
      <c r="Q25" s="374"/>
      <c r="R25" s="376"/>
      <c r="S25" s="377"/>
      <c r="T25" s="378"/>
      <c r="U25" s="379"/>
      <c r="W25" s="380"/>
      <c r="X25" s="381"/>
      <c r="Y25" s="382"/>
    </row>
    <row r="26" spans="3:25" s="353" customFormat="1" ht="12.75">
      <c r="C26" s="446"/>
      <c r="D26" s="447" t="s">
        <v>558</v>
      </c>
      <c r="E26" s="373"/>
      <c r="F26" s="384"/>
      <c r="G26" s="385"/>
      <c r="H26" s="386">
        <v>690000</v>
      </c>
      <c r="I26" s="387">
        <v>455410</v>
      </c>
      <c r="J26" s="370">
        <f t="shared" si="1"/>
        <v>234590</v>
      </c>
      <c r="K26" s="383" t="s">
        <v>544</v>
      </c>
      <c r="L26" s="388">
        <v>8901</v>
      </c>
      <c r="M26" s="372"/>
      <c r="N26" s="373"/>
      <c r="O26" s="374"/>
      <c r="P26" s="375"/>
      <c r="Q26" s="374"/>
      <c r="R26" s="376"/>
      <c r="S26" s="377"/>
      <c r="T26" s="378"/>
      <c r="U26" s="379"/>
      <c r="W26" s="380"/>
      <c r="X26" s="381"/>
      <c r="Y26" s="382"/>
    </row>
    <row r="27" spans="3:25" s="353" customFormat="1" ht="12.75">
      <c r="C27" s="446"/>
      <c r="D27" s="447" t="s">
        <v>559</v>
      </c>
      <c r="E27" s="373"/>
      <c r="F27" s="384"/>
      <c r="G27" s="385" t="s">
        <v>543</v>
      </c>
      <c r="H27" s="386">
        <v>8300000</v>
      </c>
      <c r="I27" s="387">
        <v>2490682</v>
      </c>
      <c r="J27" s="370">
        <f t="shared" si="1"/>
        <v>5809318</v>
      </c>
      <c r="K27" s="383" t="s">
        <v>544</v>
      </c>
      <c r="L27" s="388">
        <v>8901</v>
      </c>
      <c r="M27" s="372"/>
      <c r="N27" s="373"/>
      <c r="O27" s="374"/>
      <c r="P27" s="375"/>
      <c r="Q27" s="374"/>
      <c r="R27" s="376"/>
      <c r="S27" s="377"/>
      <c r="T27" s="378"/>
      <c r="U27" s="379"/>
      <c r="W27" s="380"/>
      <c r="X27" s="381"/>
      <c r="Y27" s="382"/>
    </row>
    <row r="28" spans="3:25" s="353" customFormat="1" ht="12.75">
      <c r="C28" s="446"/>
      <c r="D28" s="447" t="s">
        <v>560</v>
      </c>
      <c r="E28" s="373"/>
      <c r="F28" s="384"/>
      <c r="G28" s="385" t="s">
        <v>543</v>
      </c>
      <c r="H28" s="386">
        <v>350000</v>
      </c>
      <c r="I28" s="387">
        <v>105036</v>
      </c>
      <c r="J28" s="370">
        <f t="shared" si="1"/>
        <v>244964</v>
      </c>
      <c r="K28" s="383" t="s">
        <v>544</v>
      </c>
      <c r="L28" s="388">
        <v>8901</v>
      </c>
      <c r="M28" s="372"/>
      <c r="N28" s="373"/>
      <c r="O28" s="374"/>
      <c r="P28" s="375"/>
      <c r="Q28" s="374"/>
      <c r="R28" s="376"/>
      <c r="S28" s="377"/>
      <c r="T28" s="378"/>
      <c r="U28" s="379"/>
      <c r="W28" s="380"/>
      <c r="X28" s="381"/>
      <c r="Y28" s="382"/>
    </row>
    <row r="29" spans="3:25" s="353" customFormat="1" ht="12.75">
      <c r="C29" s="446"/>
      <c r="D29" s="447" t="s">
        <v>561</v>
      </c>
      <c r="E29" s="373"/>
      <c r="F29" s="384"/>
      <c r="G29" s="385" t="s">
        <v>543</v>
      </c>
      <c r="H29" s="386">
        <v>1300000</v>
      </c>
      <c r="I29" s="387">
        <v>390100</v>
      </c>
      <c r="J29" s="370">
        <f t="shared" si="1"/>
        <v>909900</v>
      </c>
      <c r="K29" s="383" t="s">
        <v>544</v>
      </c>
      <c r="L29" s="388">
        <v>8901</v>
      </c>
      <c r="M29" s="372"/>
      <c r="N29" s="373"/>
      <c r="O29" s="374"/>
      <c r="P29" s="375"/>
      <c r="Q29" s="374"/>
      <c r="R29" s="376"/>
      <c r="S29" s="377"/>
      <c r="T29" s="378"/>
      <c r="U29" s="379"/>
      <c r="W29" s="380"/>
      <c r="X29" s="381"/>
      <c r="Y29" s="382"/>
    </row>
    <row r="30" spans="3:25" s="353" customFormat="1" ht="12.75">
      <c r="C30" s="446"/>
      <c r="D30" s="447" t="s">
        <v>562</v>
      </c>
      <c r="E30" s="373"/>
      <c r="F30" s="384"/>
      <c r="G30" s="385" t="s">
        <v>545</v>
      </c>
      <c r="H30" s="386">
        <v>162726535</v>
      </c>
      <c r="I30" s="387">
        <v>48831335</v>
      </c>
      <c r="J30" s="370">
        <f t="shared" si="1"/>
        <v>113895200</v>
      </c>
      <c r="K30" s="383" t="s">
        <v>544</v>
      </c>
      <c r="L30" s="388">
        <v>8901</v>
      </c>
      <c r="M30" s="372"/>
      <c r="N30" s="373"/>
      <c r="O30" s="374"/>
      <c r="P30" s="375"/>
      <c r="Q30" s="374"/>
      <c r="R30" s="376"/>
      <c r="S30" s="377"/>
      <c r="T30" s="378"/>
      <c r="U30" s="379"/>
      <c r="W30" s="380"/>
      <c r="X30" s="381"/>
      <c r="Y30" s="382"/>
    </row>
    <row r="31" spans="3:25" s="353" customFormat="1" ht="12.75">
      <c r="C31" s="446"/>
      <c r="D31" s="447" t="s">
        <v>563</v>
      </c>
      <c r="E31" s="373"/>
      <c r="F31" s="384"/>
      <c r="G31" s="385" t="s">
        <v>545</v>
      </c>
      <c r="H31" s="386">
        <v>450000</v>
      </c>
      <c r="I31" s="387">
        <v>135044</v>
      </c>
      <c r="J31" s="370">
        <v>314956</v>
      </c>
      <c r="K31" s="383" t="s">
        <v>544</v>
      </c>
      <c r="L31" s="388">
        <v>8901</v>
      </c>
      <c r="M31" s="372"/>
      <c r="N31" s="373"/>
      <c r="O31" s="374"/>
      <c r="P31" s="375"/>
      <c r="Q31" s="374"/>
      <c r="R31" s="376"/>
      <c r="S31" s="377"/>
      <c r="T31" s="378"/>
      <c r="U31" s="379"/>
      <c r="W31" s="380"/>
      <c r="X31" s="381"/>
      <c r="Y31" s="382"/>
    </row>
    <row r="32" spans="3:25" s="353" customFormat="1" ht="12.75">
      <c r="C32" s="446"/>
      <c r="D32" s="447" t="s">
        <v>564</v>
      </c>
      <c r="E32" s="373"/>
      <c r="F32" s="384"/>
      <c r="G32" s="385" t="s">
        <v>545</v>
      </c>
      <c r="H32" s="386">
        <v>850000</v>
      </c>
      <c r="I32" s="387">
        <v>255070</v>
      </c>
      <c r="J32" s="370">
        <f t="shared" si="1"/>
        <v>594930</v>
      </c>
      <c r="K32" s="383" t="s">
        <v>544</v>
      </c>
      <c r="L32" s="388">
        <v>8901</v>
      </c>
      <c r="M32" s="372"/>
      <c r="N32" s="373"/>
      <c r="O32" s="374"/>
      <c r="P32" s="375"/>
      <c r="Q32" s="374"/>
      <c r="R32" s="376"/>
      <c r="S32" s="377"/>
      <c r="T32" s="378"/>
      <c r="U32" s="379"/>
      <c r="W32" s="380"/>
      <c r="X32" s="381"/>
      <c r="Y32" s="382"/>
    </row>
    <row r="33" spans="3:25" s="353" customFormat="1" ht="12.75">
      <c r="C33" s="446"/>
      <c r="D33" s="447" t="s">
        <v>565</v>
      </c>
      <c r="E33" s="373"/>
      <c r="F33" s="384"/>
      <c r="G33" s="385" t="s">
        <v>545</v>
      </c>
      <c r="H33" s="386">
        <v>22122775</v>
      </c>
      <c r="I33" s="387">
        <v>7296999</v>
      </c>
      <c r="J33" s="370">
        <f t="shared" si="1"/>
        <v>14825776</v>
      </c>
      <c r="K33" s="383" t="s">
        <v>544</v>
      </c>
      <c r="L33" s="388">
        <v>8901</v>
      </c>
      <c r="M33" s="372"/>
      <c r="N33" s="373"/>
      <c r="O33" s="374"/>
      <c r="P33" s="375"/>
      <c r="Q33" s="374"/>
      <c r="R33" s="376"/>
      <c r="S33" s="377"/>
      <c r="T33" s="378"/>
      <c r="U33" s="379"/>
      <c r="W33" s="380"/>
      <c r="X33" s="381"/>
      <c r="Y33" s="382"/>
    </row>
    <row r="34" spans="3:25" s="353" customFormat="1" ht="12.75">
      <c r="C34" s="446"/>
      <c r="D34" s="447" t="s">
        <v>566</v>
      </c>
      <c r="E34" s="373"/>
      <c r="F34" s="384"/>
      <c r="G34" s="385" t="s">
        <v>545</v>
      </c>
      <c r="H34" s="386">
        <v>10100000</v>
      </c>
      <c r="I34" s="387">
        <v>3030830</v>
      </c>
      <c r="J34" s="370">
        <f t="shared" si="1"/>
        <v>7069170</v>
      </c>
      <c r="K34" s="389" t="s">
        <v>544</v>
      </c>
      <c r="L34" s="388">
        <v>8901</v>
      </c>
      <c r="M34" s="372"/>
      <c r="N34" s="373"/>
      <c r="O34" s="374"/>
      <c r="P34" s="375"/>
      <c r="Q34" s="374"/>
      <c r="R34" s="376"/>
      <c r="S34" s="377"/>
      <c r="T34" s="378"/>
      <c r="U34" s="379"/>
      <c r="W34" s="380"/>
      <c r="X34" s="381"/>
      <c r="Y34" s="464"/>
    </row>
    <row r="35" spans="3:25" s="353" customFormat="1" ht="12.75">
      <c r="C35" s="446"/>
      <c r="D35" s="465" t="s">
        <v>567</v>
      </c>
      <c r="E35" s="373"/>
      <c r="F35" s="384"/>
      <c r="G35" s="392"/>
      <c r="H35" s="571">
        <v>27337741</v>
      </c>
      <c r="I35" s="605">
        <v>9228162</v>
      </c>
      <c r="J35" s="607">
        <f>H35-I35</f>
        <v>18109579</v>
      </c>
      <c r="K35" s="616" t="s">
        <v>544</v>
      </c>
      <c r="L35" s="611">
        <v>8901</v>
      </c>
      <c r="M35" s="372"/>
      <c r="N35" s="373"/>
      <c r="O35" s="374"/>
      <c r="P35" s="375"/>
      <c r="Q35" s="374"/>
      <c r="R35" s="376"/>
      <c r="S35" s="377"/>
      <c r="T35" s="378"/>
      <c r="U35" s="379"/>
      <c r="W35" s="380"/>
      <c r="X35" s="466"/>
      <c r="Y35" s="467"/>
    </row>
    <row r="36" spans="3:25" s="353" customFormat="1" ht="12.75">
      <c r="C36" s="446"/>
      <c r="D36" s="468" t="s">
        <v>568</v>
      </c>
      <c r="E36" s="373"/>
      <c r="F36" s="384"/>
      <c r="G36" s="368" t="s">
        <v>545</v>
      </c>
      <c r="H36" s="572"/>
      <c r="I36" s="606"/>
      <c r="J36" s="608"/>
      <c r="K36" s="617"/>
      <c r="L36" s="612"/>
      <c r="M36" s="372"/>
      <c r="N36" s="373"/>
      <c r="O36" s="374"/>
      <c r="P36" s="375"/>
      <c r="Q36" s="374"/>
      <c r="R36" s="376"/>
      <c r="S36" s="377"/>
      <c r="T36" s="378"/>
      <c r="U36" s="379"/>
      <c r="W36" s="380"/>
      <c r="X36" s="381"/>
      <c r="Y36" s="469"/>
    </row>
    <row r="37" spans="3:25" s="353" customFormat="1" ht="12.75">
      <c r="C37" s="446"/>
      <c r="D37" s="448" t="s">
        <v>569</v>
      </c>
      <c r="E37" s="373"/>
      <c r="F37" s="384"/>
      <c r="G37" s="385">
        <v>271</v>
      </c>
      <c r="H37" s="386">
        <v>1230000</v>
      </c>
      <c r="I37" s="387">
        <v>405907</v>
      </c>
      <c r="J37" s="470">
        <f>H37-I37</f>
        <v>824093</v>
      </c>
      <c r="K37" s="383" t="s">
        <v>544</v>
      </c>
      <c r="L37" s="388">
        <v>8902</v>
      </c>
      <c r="M37" s="372"/>
      <c r="N37" s="373"/>
      <c r="O37" s="374"/>
      <c r="P37" s="375"/>
      <c r="Q37" s="374"/>
      <c r="R37" s="376"/>
      <c r="S37" s="377"/>
      <c r="T37" s="378"/>
      <c r="U37" s="379"/>
      <c r="W37" s="380"/>
      <c r="X37" s="381"/>
      <c r="Y37" s="382"/>
    </row>
    <row r="38" spans="3:25" s="353" customFormat="1" ht="12.75">
      <c r="C38" s="471"/>
      <c r="D38" s="389" t="s">
        <v>570</v>
      </c>
      <c r="E38" s="373"/>
      <c r="F38" s="384"/>
      <c r="G38" s="609">
        <v>271</v>
      </c>
      <c r="H38" s="571">
        <v>325000</v>
      </c>
      <c r="I38" s="571">
        <v>80464</v>
      </c>
      <c r="J38" s="607">
        <v>244536</v>
      </c>
      <c r="K38" s="616" t="s">
        <v>544</v>
      </c>
      <c r="L38" s="611">
        <v>8902</v>
      </c>
      <c r="M38" s="372"/>
      <c r="N38" s="373"/>
      <c r="O38" s="374"/>
      <c r="P38" s="375"/>
      <c r="Q38" s="374"/>
      <c r="R38" s="376"/>
      <c r="S38" s="377"/>
      <c r="T38" s="378"/>
      <c r="U38" s="379"/>
      <c r="W38" s="380"/>
      <c r="X38" s="381"/>
      <c r="Y38" s="382"/>
    </row>
    <row r="39" spans="3:25" s="353" customFormat="1" ht="12.75">
      <c r="C39" s="471"/>
      <c r="D39" s="355" t="s">
        <v>571</v>
      </c>
      <c r="E39" s="373"/>
      <c r="F39" s="384"/>
      <c r="G39" s="610"/>
      <c r="H39" s="572"/>
      <c r="I39" s="572"/>
      <c r="J39" s="608"/>
      <c r="K39" s="617"/>
      <c r="L39" s="612"/>
      <c r="M39" s="372"/>
      <c r="N39" s="373"/>
      <c r="O39" s="374"/>
      <c r="P39" s="375"/>
      <c r="Q39" s="374"/>
      <c r="R39" s="376"/>
      <c r="S39" s="377"/>
      <c r="T39" s="378"/>
      <c r="U39" s="379"/>
      <c r="W39" s="380"/>
      <c r="X39" s="381"/>
      <c r="Y39" s="382"/>
    </row>
    <row r="40" spans="3:25" s="353" customFormat="1" ht="12.75">
      <c r="C40" s="446"/>
      <c r="D40" s="436" t="s">
        <v>572</v>
      </c>
      <c r="E40" s="373"/>
      <c r="F40" s="384"/>
      <c r="G40" s="385">
        <v>547</v>
      </c>
      <c r="H40" s="386">
        <v>4027327</v>
      </c>
      <c r="I40" s="387">
        <v>1150754</v>
      </c>
      <c r="J40" s="470">
        <f aca="true" t="shared" si="2" ref="J40:J45">H40-I40</f>
        <v>2876573</v>
      </c>
      <c r="K40" s="383" t="s">
        <v>544</v>
      </c>
      <c r="L40" s="388">
        <v>8904</v>
      </c>
      <c r="M40" s="372"/>
      <c r="N40" s="373"/>
      <c r="O40" s="374"/>
      <c r="P40" s="375"/>
      <c r="Q40" s="374"/>
      <c r="R40" s="376"/>
      <c r="S40" s="377"/>
      <c r="T40" s="378"/>
      <c r="U40" s="379"/>
      <c r="W40" s="380"/>
      <c r="X40" s="381"/>
      <c r="Y40" s="382"/>
    </row>
    <row r="41" spans="3:25" s="353" customFormat="1" ht="12.75">
      <c r="C41" s="446"/>
      <c r="D41" s="447" t="s">
        <v>573</v>
      </c>
      <c r="E41" s="373"/>
      <c r="F41" s="384"/>
      <c r="G41" s="385">
        <v>547</v>
      </c>
      <c r="H41" s="386">
        <v>8466432</v>
      </c>
      <c r="I41" s="387">
        <v>1612780</v>
      </c>
      <c r="J41" s="470">
        <f t="shared" si="2"/>
        <v>6853652</v>
      </c>
      <c r="K41" s="383" t="s">
        <v>544</v>
      </c>
      <c r="L41" s="388">
        <v>8904</v>
      </c>
      <c r="M41" s="372"/>
      <c r="N41" s="373"/>
      <c r="O41" s="374"/>
      <c r="P41" s="375"/>
      <c r="Q41" s="374"/>
      <c r="R41" s="376"/>
      <c r="S41" s="377"/>
      <c r="T41" s="378"/>
      <c r="U41" s="379"/>
      <c r="W41" s="380"/>
      <c r="X41" s="381"/>
      <c r="Y41" s="382"/>
    </row>
    <row r="42" spans="3:25" s="353" customFormat="1" ht="12.75">
      <c r="C42" s="446"/>
      <c r="D42" s="448" t="s">
        <v>574</v>
      </c>
      <c r="E42" s="390"/>
      <c r="F42" s="391"/>
      <c r="G42" s="392">
        <v>547</v>
      </c>
      <c r="H42" s="393">
        <v>3142000</v>
      </c>
      <c r="I42" s="394">
        <v>897789</v>
      </c>
      <c r="J42" s="472">
        <f t="shared" si="2"/>
        <v>2244211</v>
      </c>
      <c r="K42" s="389" t="s">
        <v>544</v>
      </c>
      <c r="L42" s="396">
        <v>8904</v>
      </c>
      <c r="M42" s="372"/>
      <c r="N42" s="373"/>
      <c r="O42" s="374"/>
      <c r="P42" s="375"/>
      <c r="Q42" s="374"/>
      <c r="R42" s="376"/>
      <c r="S42" s="377"/>
      <c r="T42" s="378"/>
      <c r="U42" s="379"/>
      <c r="W42" s="380"/>
      <c r="X42" s="381"/>
      <c r="Y42" s="382"/>
    </row>
    <row r="43" spans="3:25" s="353" customFormat="1" ht="13.5" thickBot="1">
      <c r="C43" s="471"/>
      <c r="D43" s="403" t="s">
        <v>548</v>
      </c>
      <c r="E43" s="450"/>
      <c r="F43" s="450"/>
      <c r="G43" s="400">
        <v>394</v>
      </c>
      <c r="H43" s="401">
        <v>43000</v>
      </c>
      <c r="I43" s="401">
        <v>14191</v>
      </c>
      <c r="J43" s="402">
        <f t="shared" si="2"/>
        <v>28809</v>
      </c>
      <c r="K43" s="403" t="s">
        <v>549</v>
      </c>
      <c r="L43" s="404"/>
      <c r="M43" s="372"/>
      <c r="N43" s="373"/>
      <c r="O43" s="374"/>
      <c r="P43" s="375"/>
      <c r="Q43" s="374"/>
      <c r="R43" s="376"/>
      <c r="S43" s="377"/>
      <c r="T43" s="378"/>
      <c r="U43" s="379"/>
      <c r="W43" s="380"/>
      <c r="X43" s="381"/>
      <c r="Y43" s="382"/>
    </row>
    <row r="44" spans="3:25" s="353" customFormat="1" ht="13.5" thickBot="1">
      <c r="C44" s="471"/>
      <c r="D44" s="406" t="s">
        <v>216</v>
      </c>
      <c r="E44" s="407"/>
      <c r="F44" s="408"/>
      <c r="G44" s="409"/>
      <c r="H44" s="410">
        <f>SUM(H24:H43)</f>
        <v>271148545</v>
      </c>
      <c r="I44" s="411">
        <f>SUM(I24:I43)</f>
        <v>85419223</v>
      </c>
      <c r="J44" s="412">
        <f t="shared" si="2"/>
        <v>185729322</v>
      </c>
      <c r="K44" s="406"/>
      <c r="L44" s="413"/>
      <c r="M44" s="372"/>
      <c r="N44" s="373"/>
      <c r="O44" s="374"/>
      <c r="P44" s="375"/>
      <c r="Q44" s="374"/>
      <c r="R44" s="376"/>
      <c r="S44" s="377"/>
      <c r="T44" s="378"/>
      <c r="U44" s="379"/>
      <c r="W44" s="380"/>
      <c r="X44" s="381"/>
      <c r="Y44" s="382"/>
    </row>
    <row r="45" spans="3:25" s="353" customFormat="1" ht="13.5" thickBot="1">
      <c r="C45" s="569" t="s">
        <v>216</v>
      </c>
      <c r="D45" s="570"/>
      <c r="E45" s="473"/>
      <c r="F45" s="474"/>
      <c r="G45" s="475"/>
      <c r="H45" s="476">
        <f>H11+H22+H44</f>
        <v>913827534</v>
      </c>
      <c r="I45" s="477">
        <f>I11+I22+I44</f>
        <v>211214278</v>
      </c>
      <c r="J45" s="476">
        <f t="shared" si="2"/>
        <v>702613256</v>
      </c>
      <c r="K45" s="478"/>
      <c r="L45" s="479"/>
      <c r="M45" s="372"/>
      <c r="N45" s="373"/>
      <c r="O45" s="374"/>
      <c r="P45" s="375"/>
      <c r="Q45" s="374"/>
      <c r="R45" s="376"/>
      <c r="S45" s="377"/>
      <c r="T45" s="378"/>
      <c r="U45" s="379"/>
      <c r="W45" s="380"/>
      <c r="X45" s="381"/>
      <c r="Y45" s="382"/>
    </row>
    <row r="46" spans="3:26" s="414" customFormat="1" ht="13.5" thickBot="1">
      <c r="C46" s="480"/>
      <c r="D46" s="481"/>
      <c r="E46" s="482"/>
      <c r="F46" s="483"/>
      <c r="G46" s="484"/>
      <c r="H46" s="485"/>
      <c r="I46" s="486"/>
      <c r="J46" s="487"/>
      <c r="K46" s="488"/>
      <c r="L46" s="489"/>
      <c r="M46" s="424"/>
      <c r="N46" s="425"/>
      <c r="O46" s="426"/>
      <c r="P46" s="427"/>
      <c r="Q46" s="426"/>
      <c r="R46" s="428"/>
      <c r="S46" s="429"/>
      <c r="T46" s="430"/>
      <c r="U46" s="431"/>
      <c r="W46" s="432"/>
      <c r="X46" s="433"/>
      <c r="Y46" s="434"/>
      <c r="Z46" s="353"/>
    </row>
    <row r="47" spans="3:26" s="414" customFormat="1" ht="13.5" thickBot="1">
      <c r="C47" s="614" t="s">
        <v>575</v>
      </c>
      <c r="D47" s="615"/>
      <c r="E47" s="425"/>
      <c r="F47" s="439"/>
      <c r="G47" s="490"/>
      <c r="H47" s="491"/>
      <c r="I47" s="492"/>
      <c r="J47" s="493"/>
      <c r="K47" s="416"/>
      <c r="L47" s="423"/>
      <c r="M47" s="424"/>
      <c r="N47" s="425"/>
      <c r="O47" s="426"/>
      <c r="P47" s="427"/>
      <c r="Q47" s="426"/>
      <c r="R47" s="428"/>
      <c r="S47" s="429"/>
      <c r="T47" s="430"/>
      <c r="U47" s="431"/>
      <c r="W47" s="432"/>
      <c r="X47" s="433"/>
      <c r="Y47" s="434"/>
      <c r="Z47" s="353"/>
    </row>
    <row r="48" spans="3:25" s="353" customFormat="1" ht="13.5" thickBot="1">
      <c r="C48" s="494"/>
      <c r="D48" s="495" t="s">
        <v>576</v>
      </c>
      <c r="E48" s="496"/>
      <c r="F48" s="399"/>
      <c r="G48" s="497">
        <v>271</v>
      </c>
      <c r="H48" s="498">
        <v>145000</v>
      </c>
      <c r="I48" s="499">
        <v>145000</v>
      </c>
      <c r="J48" s="500">
        <v>0</v>
      </c>
      <c r="K48" s="495" t="s">
        <v>544</v>
      </c>
      <c r="L48" s="501">
        <v>8902</v>
      </c>
      <c r="M48" s="372"/>
      <c r="N48" s="373"/>
      <c r="O48" s="374"/>
      <c r="P48" s="375"/>
      <c r="Q48" s="374"/>
      <c r="R48" s="376"/>
      <c r="S48" s="377"/>
      <c r="T48" s="378"/>
      <c r="U48" s="379"/>
      <c r="W48" s="380"/>
      <c r="X48" s="381"/>
      <c r="Y48" s="382"/>
    </row>
    <row r="49" spans="3:25" s="353" customFormat="1" ht="12.75">
      <c r="C49" s="502"/>
      <c r="D49" s="355" t="s">
        <v>577</v>
      </c>
      <c r="E49" s="366"/>
      <c r="F49" s="367"/>
      <c r="G49" s="368"/>
      <c r="H49" s="358">
        <v>145000</v>
      </c>
      <c r="I49" s="369">
        <v>145000</v>
      </c>
      <c r="J49" s="370">
        <v>0</v>
      </c>
      <c r="K49" s="355"/>
      <c r="L49" s="371"/>
      <c r="M49" s="372"/>
      <c r="N49" s="373"/>
      <c r="O49" s="374"/>
      <c r="P49" s="375"/>
      <c r="Q49" s="374"/>
      <c r="R49" s="376"/>
      <c r="S49" s="377"/>
      <c r="T49" s="378"/>
      <c r="U49" s="379"/>
      <c r="W49" s="380"/>
      <c r="X49" s="381"/>
      <c r="Y49" s="382"/>
    </row>
    <row r="50" spans="3:26" s="414" customFormat="1" ht="13.5" thickBot="1">
      <c r="C50" s="503"/>
      <c r="D50" s="504"/>
      <c r="E50" s="505"/>
      <c r="F50" s="506"/>
      <c r="G50" s="507"/>
      <c r="H50" s="508"/>
      <c r="I50" s="509"/>
      <c r="J50" s="510"/>
      <c r="K50" s="511"/>
      <c r="L50" s="512"/>
      <c r="M50" s="424"/>
      <c r="N50" s="425"/>
      <c r="O50" s="426"/>
      <c r="P50" s="427"/>
      <c r="Q50" s="426"/>
      <c r="R50" s="428"/>
      <c r="S50" s="429"/>
      <c r="T50" s="430"/>
      <c r="U50" s="431"/>
      <c r="W50" s="432"/>
      <c r="X50" s="433"/>
      <c r="Y50" s="434"/>
      <c r="Z50" s="353"/>
    </row>
    <row r="51" spans="3:25" s="353" customFormat="1" ht="13.5" thickBot="1">
      <c r="C51" s="569" t="s">
        <v>578</v>
      </c>
      <c r="D51" s="570"/>
      <c r="E51" s="473"/>
      <c r="F51" s="474"/>
      <c r="G51" s="513"/>
      <c r="H51" s="476">
        <f>H22+H44+H49+H11</f>
        <v>913972534</v>
      </c>
      <c r="I51" s="477">
        <f>I11+I22+I44+I49</f>
        <v>211359278</v>
      </c>
      <c r="J51" s="476">
        <f>H51-I51</f>
        <v>702613256</v>
      </c>
      <c r="K51" s="478"/>
      <c r="L51" s="479"/>
      <c r="M51" s="372"/>
      <c r="N51" s="373"/>
      <c r="O51" s="374"/>
      <c r="P51" s="375"/>
      <c r="Q51" s="374"/>
      <c r="R51" s="376"/>
      <c r="S51" s="377"/>
      <c r="T51" s="378"/>
      <c r="U51" s="379"/>
      <c r="W51" s="380"/>
      <c r="X51" s="381"/>
      <c r="Y51" s="382"/>
    </row>
    <row r="52" spans="3:26" ht="13.5" hidden="1" thickBot="1">
      <c r="C52" s="514"/>
      <c r="D52" s="515"/>
      <c r="E52" s="516"/>
      <c r="F52" s="517"/>
      <c r="G52" s="518"/>
      <c r="H52" s="519"/>
      <c r="I52" s="520"/>
      <c r="J52" s="521"/>
      <c r="K52" s="522"/>
      <c r="L52" s="523"/>
      <c r="M52" s="524"/>
      <c r="N52" s="525"/>
      <c r="O52" s="526"/>
      <c r="P52" s="527"/>
      <c r="Q52" s="526"/>
      <c r="R52" s="528"/>
      <c r="S52" s="529"/>
      <c r="T52" s="530"/>
      <c r="U52" s="531"/>
      <c r="W52" s="532"/>
      <c r="X52" s="533"/>
      <c r="Y52" s="534"/>
      <c r="Z52" s="353" t="s">
        <v>552</v>
      </c>
    </row>
    <row r="53" spans="3:26" ht="13.5" hidden="1" thickBot="1">
      <c r="C53" s="535"/>
      <c r="D53" s="536"/>
      <c r="E53" s="537"/>
      <c r="F53" s="538"/>
      <c r="G53" s="539"/>
      <c r="H53" s="540"/>
      <c r="I53" s="541"/>
      <c r="J53" s="542"/>
      <c r="K53" s="543"/>
      <c r="L53" s="544"/>
      <c r="M53" s="545"/>
      <c r="N53" s="543"/>
      <c r="O53" s="546"/>
      <c r="P53" s="527"/>
      <c r="Q53" s="547"/>
      <c r="R53" s="548"/>
      <c r="T53" s="313"/>
      <c r="U53" s="549"/>
      <c r="W53" s="550"/>
      <c r="X53" s="551"/>
      <c r="Y53" s="551"/>
      <c r="Z53" s="353" t="s">
        <v>552</v>
      </c>
    </row>
    <row r="55" ht="12.75">
      <c r="C55" s="552"/>
    </row>
  </sheetData>
  <sheetProtection/>
  <mergeCells count="15">
    <mergeCell ref="L38:L39"/>
    <mergeCell ref="A1:W1"/>
    <mergeCell ref="C45:D45"/>
    <mergeCell ref="C47:D47"/>
    <mergeCell ref="L35:L36"/>
    <mergeCell ref="K35:K36"/>
    <mergeCell ref="I38:I39"/>
    <mergeCell ref="J38:J39"/>
    <mergeCell ref="K38:K39"/>
    <mergeCell ref="C51:D51"/>
    <mergeCell ref="H35:H36"/>
    <mergeCell ref="I35:I36"/>
    <mergeCell ref="J35:J36"/>
    <mergeCell ref="G38:G39"/>
    <mergeCell ref="H38:H39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workbookViewId="0" topLeftCell="A90">
      <selection activeCell="C154" sqref="C154"/>
    </sheetView>
  </sheetViews>
  <sheetFormatPr defaultColWidth="9.140625" defaultRowHeight="15"/>
  <cols>
    <col min="1" max="1" width="88.7109375" style="0" customWidth="1"/>
    <col min="2" max="2" width="14.140625" style="0" customWidth="1"/>
    <col min="3" max="3" width="12.7109375" style="0" customWidth="1"/>
  </cols>
  <sheetData>
    <row r="1" spans="1:3" ht="30.75" customHeight="1">
      <c r="A1" s="621" t="s">
        <v>15</v>
      </c>
      <c r="B1" s="582"/>
      <c r="C1" s="582"/>
    </row>
    <row r="2" ht="15">
      <c r="A2" s="210"/>
    </row>
    <row r="3" spans="1:5" ht="15" customHeight="1">
      <c r="A3" s="576" t="s">
        <v>366</v>
      </c>
      <c r="B3" s="589"/>
      <c r="C3" s="589"/>
      <c r="D3" s="589"/>
      <c r="E3" s="589"/>
    </row>
    <row r="4" ht="27" customHeight="1">
      <c r="A4" s="29" t="s">
        <v>581</v>
      </c>
    </row>
    <row r="5" ht="27" customHeight="1">
      <c r="A5" s="29"/>
    </row>
    <row r="6" ht="15">
      <c r="A6" s="555"/>
    </row>
    <row r="7" spans="1:3" ht="15">
      <c r="A7" s="145" t="s">
        <v>189</v>
      </c>
      <c r="B7" s="556" t="s">
        <v>582</v>
      </c>
      <c r="C7" s="556" t="s">
        <v>279</v>
      </c>
    </row>
    <row r="8" spans="1:3" ht="15">
      <c r="A8" s="618" t="s">
        <v>583</v>
      </c>
      <c r="B8" s="619"/>
      <c r="C8" s="620"/>
    </row>
    <row r="9" spans="1:3" ht="15">
      <c r="A9" s="144" t="s">
        <v>584</v>
      </c>
      <c r="B9" s="557"/>
      <c r="C9" s="557"/>
    </row>
    <row r="10" spans="1:3" ht="15">
      <c r="A10" s="144" t="s">
        <v>585</v>
      </c>
      <c r="B10" s="557"/>
      <c r="C10" s="557"/>
    </row>
    <row r="11" spans="1:3" ht="15">
      <c r="A11" s="144" t="s">
        <v>586</v>
      </c>
      <c r="B11" s="557">
        <v>26</v>
      </c>
      <c r="C11" s="557">
        <v>8</v>
      </c>
    </row>
    <row r="12" spans="1:3" ht="15">
      <c r="A12" s="144" t="s">
        <v>587</v>
      </c>
      <c r="B12" s="557">
        <v>258</v>
      </c>
      <c r="C12" s="557"/>
    </row>
    <row r="13" spans="1:3" ht="15">
      <c r="A13" s="144" t="s">
        <v>588</v>
      </c>
      <c r="B13" s="557"/>
      <c r="C13" s="557"/>
    </row>
    <row r="14" spans="1:3" ht="15">
      <c r="A14" s="144" t="s">
        <v>589</v>
      </c>
      <c r="B14" s="557"/>
      <c r="C14" s="557"/>
    </row>
    <row r="15" spans="1:3" ht="15">
      <c r="A15" s="143" t="s">
        <v>590</v>
      </c>
      <c r="B15" s="558">
        <v>284</v>
      </c>
      <c r="C15" s="558">
        <v>8</v>
      </c>
    </row>
    <row r="16" spans="1:3" ht="15">
      <c r="A16" s="144" t="s">
        <v>591</v>
      </c>
      <c r="B16" s="557">
        <v>2479712</v>
      </c>
      <c r="C16" s="557">
        <v>2433155</v>
      </c>
    </row>
    <row r="17" spans="1:3" ht="15">
      <c r="A17" s="144" t="s">
        <v>592</v>
      </c>
      <c r="B17" s="557">
        <v>49168</v>
      </c>
      <c r="C17" s="557">
        <v>112382</v>
      </c>
    </row>
    <row r="18" spans="1:3" ht="15">
      <c r="A18" s="144" t="s">
        <v>593</v>
      </c>
      <c r="B18" s="557">
        <v>10750</v>
      </c>
      <c r="C18" s="557">
        <v>11356</v>
      </c>
    </row>
    <row r="19" spans="1:3" ht="15">
      <c r="A19" s="144" t="s">
        <v>594</v>
      </c>
      <c r="B19" s="557"/>
      <c r="C19" s="557"/>
    </row>
    <row r="20" spans="1:3" ht="15">
      <c r="A20" s="144" t="s">
        <v>595</v>
      </c>
      <c r="B20" s="557">
        <v>1414055</v>
      </c>
      <c r="C20" s="557">
        <v>1878490</v>
      </c>
    </row>
    <row r="21" spans="1:3" ht="15">
      <c r="A21" s="144" t="s">
        <v>596</v>
      </c>
      <c r="B21" s="557"/>
      <c r="C21" s="557"/>
    </row>
    <row r="22" spans="1:3" ht="15">
      <c r="A22" s="144" t="s">
        <v>597</v>
      </c>
      <c r="B22" s="557"/>
      <c r="C22" s="557"/>
    </row>
    <row r="23" spans="1:3" ht="15">
      <c r="A23" s="144" t="s">
        <v>598</v>
      </c>
      <c r="B23" s="557"/>
      <c r="C23" s="557"/>
    </row>
    <row r="24" spans="1:3" ht="15">
      <c r="A24" s="143" t="s">
        <v>599</v>
      </c>
      <c r="B24" s="558">
        <v>3953685</v>
      </c>
      <c r="C24" s="558">
        <v>4435383</v>
      </c>
    </row>
    <row r="25" spans="1:3" ht="15">
      <c r="A25" s="144" t="s">
        <v>606</v>
      </c>
      <c r="B25" s="557">
        <v>170907</v>
      </c>
      <c r="C25" s="557">
        <v>86993</v>
      </c>
    </row>
    <row r="26" spans="1:3" ht="15">
      <c r="A26" s="144" t="s">
        <v>607</v>
      </c>
      <c r="B26" s="557"/>
      <c r="C26" s="557"/>
    </row>
    <row r="27" spans="1:3" ht="15">
      <c r="A27" s="144" t="s">
        <v>608</v>
      </c>
      <c r="B27" s="557"/>
      <c r="C27" s="557"/>
    </row>
    <row r="28" spans="1:3" ht="15">
      <c r="A28" s="144" t="s">
        <v>609</v>
      </c>
      <c r="B28" s="557">
        <v>6996</v>
      </c>
      <c r="C28" s="557">
        <v>3285</v>
      </c>
    </row>
    <row r="29" spans="1:3" ht="15">
      <c r="A29" s="144" t="s">
        <v>610</v>
      </c>
      <c r="B29" s="557"/>
      <c r="C29" s="557"/>
    </row>
    <row r="30" spans="1:3" ht="15">
      <c r="A30" s="144" t="s">
        <v>611</v>
      </c>
      <c r="B30" s="557"/>
      <c r="C30" s="557"/>
    </row>
    <row r="31" spans="1:3" ht="15">
      <c r="A31" s="144" t="s">
        <v>612</v>
      </c>
      <c r="B31" s="557"/>
      <c r="C31" s="557"/>
    </row>
    <row r="32" spans="1:3" ht="15">
      <c r="A32" s="144" t="s">
        <v>613</v>
      </c>
      <c r="B32" s="557"/>
      <c r="C32" s="557"/>
    </row>
    <row r="33" spans="1:3" ht="15">
      <c r="A33" s="144" t="s">
        <v>614</v>
      </c>
      <c r="B33" s="557"/>
      <c r="C33" s="557"/>
    </row>
    <row r="34" spans="1:3" ht="15">
      <c r="A34" s="143" t="s">
        <v>615</v>
      </c>
      <c r="B34" s="558">
        <v>177903</v>
      </c>
      <c r="C34" s="558">
        <v>90278</v>
      </c>
    </row>
    <row r="35" spans="1:3" ht="15">
      <c r="A35" s="144" t="s">
        <v>616</v>
      </c>
      <c r="B35" s="557">
        <v>702902</v>
      </c>
      <c r="C35" s="557">
        <v>707309</v>
      </c>
    </row>
    <row r="36" spans="1:3" ht="15">
      <c r="A36" s="144" t="s">
        <v>617</v>
      </c>
      <c r="B36" s="557"/>
      <c r="C36" s="557"/>
    </row>
    <row r="37" spans="1:3" ht="15">
      <c r="A37" s="144" t="s">
        <v>618</v>
      </c>
      <c r="B37" s="557"/>
      <c r="C37" s="557"/>
    </row>
    <row r="38" spans="1:3" ht="15">
      <c r="A38" s="144" t="s">
        <v>619</v>
      </c>
      <c r="B38" s="557"/>
      <c r="C38" s="557"/>
    </row>
    <row r="39" spans="1:3" ht="30">
      <c r="A39" s="144" t="s">
        <v>620</v>
      </c>
      <c r="B39" s="557"/>
      <c r="C39" s="557"/>
    </row>
    <row r="40" spans="1:3" ht="25.5">
      <c r="A40" s="143" t="s">
        <v>621</v>
      </c>
      <c r="B40" s="558">
        <v>702902</v>
      </c>
      <c r="C40" s="558">
        <v>707309</v>
      </c>
    </row>
    <row r="41" spans="1:3" ht="15">
      <c r="A41" s="143" t="s">
        <v>622</v>
      </c>
      <c r="B41" s="558">
        <v>4834774</v>
      </c>
      <c r="C41" s="558">
        <v>5232978</v>
      </c>
    </row>
    <row r="42" spans="1:3" ht="15">
      <c r="A42" s="144" t="s">
        <v>623</v>
      </c>
      <c r="B42" s="557"/>
      <c r="C42" s="557"/>
    </row>
    <row r="43" spans="1:3" ht="15">
      <c r="A43" s="144" t="s">
        <v>624</v>
      </c>
      <c r="B43" s="557"/>
      <c r="C43" s="557"/>
    </row>
    <row r="44" spans="1:3" ht="15">
      <c r="A44" s="144" t="s">
        <v>625</v>
      </c>
      <c r="B44" s="557"/>
      <c r="C44" s="557"/>
    </row>
    <row r="45" spans="1:3" ht="15">
      <c r="A45" s="144" t="s">
        <v>626</v>
      </c>
      <c r="B45" s="557"/>
      <c r="C45" s="557"/>
    </row>
    <row r="46" spans="1:3" ht="30">
      <c r="A46" s="144" t="s">
        <v>627</v>
      </c>
      <c r="B46" s="557"/>
      <c r="C46" s="557"/>
    </row>
    <row r="47" spans="1:3" ht="15">
      <c r="A47" s="144" t="s">
        <v>628</v>
      </c>
      <c r="B47" s="557"/>
      <c r="C47" s="557"/>
    </row>
    <row r="48" spans="1:3" ht="15">
      <c r="A48" s="143" t="s">
        <v>629</v>
      </c>
      <c r="B48" s="558"/>
      <c r="C48" s="558"/>
    </row>
    <row r="49" spans="1:3" ht="30">
      <c r="A49" s="144" t="s">
        <v>630</v>
      </c>
      <c r="B49" s="557">
        <v>7379</v>
      </c>
      <c r="C49" s="557">
        <v>7132</v>
      </c>
    </row>
    <row r="50" spans="1:3" ht="15">
      <c r="A50" s="144" t="s">
        <v>631</v>
      </c>
      <c r="B50" s="557">
        <v>22090</v>
      </c>
      <c r="C50" s="557">
        <v>27481</v>
      </c>
    </row>
    <row r="51" spans="1:3" ht="15">
      <c r="A51" s="144" t="s">
        <v>632</v>
      </c>
      <c r="B51" s="557">
        <v>17000</v>
      </c>
      <c r="C51" s="557">
        <v>12500</v>
      </c>
    </row>
    <row r="52" spans="1:3" ht="30">
      <c r="A52" s="144" t="s">
        <v>633</v>
      </c>
      <c r="B52" s="557"/>
      <c r="C52" s="557"/>
    </row>
    <row r="53" spans="1:3" ht="15">
      <c r="A53" s="144" t="s">
        <v>634</v>
      </c>
      <c r="B53" s="557">
        <v>881</v>
      </c>
      <c r="C53" s="557">
        <v>25183</v>
      </c>
    </row>
    <row r="54" spans="1:3" ht="15">
      <c r="A54" s="144" t="s">
        <v>635</v>
      </c>
      <c r="B54" s="557"/>
      <c r="C54" s="557"/>
    </row>
    <row r="55" spans="1:3" ht="15">
      <c r="A55" s="144" t="s">
        <v>636</v>
      </c>
      <c r="B55" s="557"/>
      <c r="C55" s="557"/>
    </row>
    <row r="56" spans="1:3" ht="15">
      <c r="A56" s="144" t="s">
        <v>637</v>
      </c>
      <c r="B56" s="557"/>
      <c r="C56" s="557"/>
    </row>
    <row r="57" spans="1:3" ht="15">
      <c r="A57" s="144" t="s">
        <v>638</v>
      </c>
      <c r="B57" s="557"/>
      <c r="C57" s="557"/>
    </row>
    <row r="58" spans="1:3" ht="15">
      <c r="A58" s="144" t="s">
        <v>639</v>
      </c>
      <c r="B58" s="557"/>
      <c r="C58" s="557"/>
    </row>
    <row r="59" spans="1:3" ht="30">
      <c r="A59" s="144" t="s">
        <v>640</v>
      </c>
      <c r="B59" s="557">
        <v>881</v>
      </c>
      <c r="C59" s="557"/>
    </row>
    <row r="60" spans="1:3" ht="15">
      <c r="A60" s="143" t="s">
        <v>641</v>
      </c>
      <c r="B60" s="558">
        <v>47350</v>
      </c>
      <c r="C60" s="558">
        <v>72296</v>
      </c>
    </row>
    <row r="61" spans="1:3" ht="15">
      <c r="A61" s="144" t="s">
        <v>642</v>
      </c>
      <c r="B61" s="557"/>
      <c r="C61" s="557"/>
    </row>
    <row r="62" spans="1:3" ht="15">
      <c r="A62" s="144" t="s">
        <v>643</v>
      </c>
      <c r="B62" s="557"/>
      <c r="C62" s="557"/>
    </row>
    <row r="63" spans="1:3" ht="15">
      <c r="A63" s="144" t="s">
        <v>644</v>
      </c>
      <c r="B63" s="557"/>
      <c r="C63" s="557"/>
    </row>
    <row r="64" spans="1:3" ht="30">
      <c r="A64" s="144" t="s">
        <v>645</v>
      </c>
      <c r="B64" s="557"/>
      <c r="C64" s="557"/>
    </row>
    <row r="65" spans="1:3" ht="30">
      <c r="A65" s="144" t="s">
        <v>646</v>
      </c>
      <c r="B65" s="557"/>
      <c r="C65" s="557"/>
    </row>
    <row r="66" spans="1:3" ht="15">
      <c r="A66" s="144" t="s">
        <v>647</v>
      </c>
      <c r="B66" s="557"/>
      <c r="C66" s="557"/>
    </row>
    <row r="67" spans="1:3" ht="15">
      <c r="A67" s="143" t="s">
        <v>648</v>
      </c>
      <c r="B67" s="558"/>
      <c r="C67" s="558"/>
    </row>
    <row r="68" spans="1:3" ht="15">
      <c r="A68" s="144" t="s">
        <v>649</v>
      </c>
      <c r="B68" s="558">
        <v>176</v>
      </c>
      <c r="C68" s="558">
        <v>754</v>
      </c>
    </row>
    <row r="69" spans="1:3" ht="15">
      <c r="A69" s="144" t="s">
        <v>650</v>
      </c>
      <c r="B69" s="557">
        <v>99417</v>
      </c>
      <c r="C69" s="557">
        <v>255574</v>
      </c>
    </row>
    <row r="70" spans="1:3" ht="15">
      <c r="A70" s="144" t="s">
        <v>651</v>
      </c>
      <c r="B70" s="557">
        <v>99417</v>
      </c>
      <c r="C70" s="557">
        <v>255574</v>
      </c>
    </row>
    <row r="71" spans="1:3" ht="15">
      <c r="A71" s="144" t="s">
        <v>652</v>
      </c>
      <c r="B71" s="557"/>
      <c r="C71" s="557"/>
    </row>
    <row r="72" spans="1:3" ht="15">
      <c r="A72" s="144" t="s">
        <v>653</v>
      </c>
      <c r="B72" s="557"/>
      <c r="C72" s="557"/>
    </row>
    <row r="73" spans="1:3" ht="15">
      <c r="A73" s="144" t="s">
        <v>654</v>
      </c>
      <c r="B73" s="557">
        <v>7074</v>
      </c>
      <c r="C73" s="557">
        <v>6206</v>
      </c>
    </row>
    <row r="74" spans="1:3" ht="15">
      <c r="A74" s="144" t="s">
        <v>655</v>
      </c>
      <c r="B74" s="557"/>
      <c r="C74" s="557"/>
    </row>
    <row r="75" spans="1:3" ht="15">
      <c r="A75" s="144" t="s">
        <v>656</v>
      </c>
      <c r="B75" s="557"/>
      <c r="C75" s="557"/>
    </row>
    <row r="76" spans="1:3" ht="15">
      <c r="A76" s="143" t="s">
        <v>657</v>
      </c>
      <c r="B76" s="558">
        <v>106667</v>
      </c>
      <c r="C76" s="558">
        <v>262534</v>
      </c>
    </row>
    <row r="77" spans="1:3" ht="15">
      <c r="A77" s="144" t="s">
        <v>658</v>
      </c>
      <c r="B77" s="557">
        <v>25</v>
      </c>
      <c r="C77" s="557">
        <v>708</v>
      </c>
    </row>
    <row r="78" spans="1:3" ht="15">
      <c r="A78" s="144" t="s">
        <v>659</v>
      </c>
      <c r="B78" s="557">
        <v>3070</v>
      </c>
      <c r="C78" s="557">
        <v>250</v>
      </c>
    </row>
    <row r="79" spans="1:3" ht="15">
      <c r="A79" s="144" t="s">
        <v>660</v>
      </c>
      <c r="B79" s="557"/>
      <c r="C79" s="557"/>
    </row>
    <row r="80" spans="1:3" ht="15">
      <c r="A80" s="144" t="s">
        <v>661</v>
      </c>
      <c r="B80" s="557"/>
      <c r="C80" s="557"/>
    </row>
    <row r="81" spans="1:3" ht="15">
      <c r="A81" s="143" t="s">
        <v>662</v>
      </c>
      <c r="B81" s="558">
        <v>3095</v>
      </c>
      <c r="C81" s="558">
        <v>958</v>
      </c>
    </row>
    <row r="82" spans="1:3" ht="15">
      <c r="A82" s="143" t="s">
        <v>663</v>
      </c>
      <c r="B82" s="558">
        <v>157112</v>
      </c>
      <c r="C82" s="558">
        <v>335788</v>
      </c>
    </row>
    <row r="83" spans="1:3" ht="15">
      <c r="A83" s="559" t="s">
        <v>664</v>
      </c>
      <c r="B83" s="560">
        <v>4991886</v>
      </c>
      <c r="C83" s="560">
        <v>5568766</v>
      </c>
    </row>
    <row r="84" spans="1:3" ht="15">
      <c r="A84" s="618" t="s">
        <v>665</v>
      </c>
      <c r="B84" s="619"/>
      <c r="C84" s="620"/>
    </row>
    <row r="85" spans="1:3" ht="15">
      <c r="A85" s="144" t="s">
        <v>666</v>
      </c>
      <c r="B85" s="557"/>
      <c r="C85" s="557"/>
    </row>
    <row r="86" spans="1:3" ht="15">
      <c r="A86" s="144" t="s">
        <v>667</v>
      </c>
      <c r="B86" s="557">
        <v>4816803</v>
      </c>
      <c r="C86" s="557">
        <v>5172378</v>
      </c>
    </row>
    <row r="87" spans="1:3" ht="15">
      <c r="A87" s="143" t="s">
        <v>668</v>
      </c>
      <c r="B87" s="558">
        <v>4816803</v>
      </c>
      <c r="C87" s="558">
        <v>5172378</v>
      </c>
    </row>
    <row r="88" spans="1:3" ht="15">
      <c r="A88" s="144" t="s">
        <v>669</v>
      </c>
      <c r="B88" s="557"/>
      <c r="C88" s="557"/>
    </row>
    <row r="89" spans="1:3" ht="15">
      <c r="A89" s="144" t="s">
        <v>670</v>
      </c>
      <c r="B89" s="557"/>
      <c r="C89" s="557"/>
    </row>
    <row r="90" spans="1:3" ht="15">
      <c r="A90" s="143" t="s">
        <v>671</v>
      </c>
      <c r="B90" s="558"/>
      <c r="C90" s="558"/>
    </row>
    <row r="91" spans="1:3" ht="15">
      <c r="A91" s="144" t="s">
        <v>672</v>
      </c>
      <c r="B91" s="557"/>
      <c r="C91" s="557"/>
    </row>
    <row r="92" spans="1:3" ht="15">
      <c r="A92" s="144" t="s">
        <v>673</v>
      </c>
      <c r="B92" s="557"/>
      <c r="C92" s="557"/>
    </row>
    <row r="93" spans="1:3" ht="15">
      <c r="A93" s="143" t="s">
        <v>674</v>
      </c>
      <c r="B93" s="558"/>
      <c r="C93" s="558"/>
    </row>
    <row r="94" spans="1:3" ht="15">
      <c r="A94" s="143" t="s">
        <v>675</v>
      </c>
      <c r="B94" s="558">
        <v>4816803</v>
      </c>
      <c r="C94" s="558">
        <v>5172378</v>
      </c>
    </row>
    <row r="95" spans="1:3" ht="15">
      <c r="A95" s="144" t="s">
        <v>676</v>
      </c>
      <c r="B95" s="557">
        <v>67692</v>
      </c>
      <c r="C95" s="557">
        <v>256837</v>
      </c>
    </row>
    <row r="96" spans="1:3" ht="15">
      <c r="A96" s="144" t="s">
        <v>677</v>
      </c>
      <c r="B96" s="557">
        <v>67692</v>
      </c>
      <c r="C96" s="557">
        <v>256837</v>
      </c>
    </row>
    <row r="97" spans="1:3" ht="15">
      <c r="A97" s="144" t="s">
        <v>678</v>
      </c>
      <c r="B97" s="557"/>
      <c r="C97" s="557"/>
    </row>
    <row r="98" spans="1:3" ht="15">
      <c r="A98" s="144" t="s">
        <v>679</v>
      </c>
      <c r="B98" s="557">
        <v>34962</v>
      </c>
      <c r="C98" s="557"/>
    </row>
    <row r="99" spans="1:3" ht="15">
      <c r="A99" s="143" t="s">
        <v>680</v>
      </c>
      <c r="B99" s="558">
        <v>102654</v>
      </c>
      <c r="C99" s="558">
        <v>256837</v>
      </c>
    </row>
    <row r="100" spans="1:3" ht="15">
      <c r="A100" s="144" t="s">
        <v>681</v>
      </c>
      <c r="B100" s="557"/>
      <c r="C100" s="557"/>
    </row>
    <row r="101" spans="1:3" ht="15">
      <c r="A101" s="144" t="s">
        <v>682</v>
      </c>
      <c r="B101" s="557"/>
      <c r="C101" s="557"/>
    </row>
    <row r="102" spans="1:3" ht="15">
      <c r="A102" s="144" t="s">
        <v>683</v>
      </c>
      <c r="B102" s="557"/>
      <c r="C102" s="557"/>
    </row>
    <row r="103" spans="1:3" ht="15">
      <c r="A103" s="144" t="s">
        <v>684</v>
      </c>
      <c r="B103" s="557"/>
      <c r="C103" s="557"/>
    </row>
    <row r="104" spans="1:3" ht="15">
      <c r="A104" s="144" t="s">
        <v>685</v>
      </c>
      <c r="B104" s="557"/>
      <c r="C104" s="557"/>
    </row>
    <row r="105" spans="1:3" ht="15">
      <c r="A105" s="144" t="s">
        <v>686</v>
      </c>
      <c r="B105" s="557"/>
      <c r="C105" s="557"/>
    </row>
    <row r="106" spans="1:3" ht="15">
      <c r="A106" s="143" t="s">
        <v>687</v>
      </c>
      <c r="B106" s="558"/>
      <c r="C106" s="558"/>
    </row>
    <row r="107" spans="1:3" ht="15">
      <c r="A107" s="143" t="s">
        <v>688</v>
      </c>
      <c r="B107" s="558">
        <v>102654</v>
      </c>
      <c r="C107" s="558">
        <v>256837</v>
      </c>
    </row>
    <row r="108" spans="1:3" ht="15">
      <c r="A108" s="144" t="s">
        <v>689</v>
      </c>
      <c r="B108" s="557"/>
      <c r="C108" s="557"/>
    </row>
    <row r="109" spans="1:3" ht="15">
      <c r="A109" s="144" t="s">
        <v>690</v>
      </c>
      <c r="B109" s="557"/>
      <c r="C109" s="557"/>
    </row>
    <row r="110" spans="1:3" ht="15">
      <c r="A110" s="144" t="s">
        <v>691</v>
      </c>
      <c r="B110" s="557"/>
      <c r="C110" s="557"/>
    </row>
    <row r="111" spans="1:3" ht="15">
      <c r="A111" s="144" t="s">
        <v>692</v>
      </c>
      <c r="B111" s="557"/>
      <c r="C111" s="557">
        <v>41082</v>
      </c>
    </row>
    <row r="112" spans="1:3" ht="15">
      <c r="A112" s="144" t="s">
        <v>693</v>
      </c>
      <c r="B112" s="557"/>
      <c r="C112" s="557"/>
    </row>
    <row r="113" spans="1:3" ht="15">
      <c r="A113" s="144" t="s">
        <v>694</v>
      </c>
      <c r="B113" s="557"/>
      <c r="C113" s="557"/>
    </row>
    <row r="114" spans="1:3" ht="15">
      <c r="A114" s="144" t="s">
        <v>695</v>
      </c>
      <c r="B114" s="557"/>
      <c r="C114" s="557"/>
    </row>
    <row r="115" spans="1:3" ht="15">
      <c r="A115" s="144" t="s">
        <v>696</v>
      </c>
      <c r="B115" s="557"/>
      <c r="C115" s="557"/>
    </row>
    <row r="116" spans="1:3" ht="15">
      <c r="A116" s="143" t="s">
        <v>697</v>
      </c>
      <c r="B116" s="558"/>
      <c r="C116" s="558">
        <v>41082</v>
      </c>
    </row>
    <row r="117" spans="1:3" ht="15">
      <c r="A117" s="144" t="s">
        <v>698</v>
      </c>
      <c r="B117" s="557"/>
      <c r="C117" s="557"/>
    </row>
    <row r="118" spans="1:3" ht="30">
      <c r="A118" s="144" t="s">
        <v>699</v>
      </c>
      <c r="B118" s="557"/>
      <c r="C118" s="557"/>
    </row>
    <row r="119" spans="1:3" ht="15">
      <c r="A119" s="144" t="s">
        <v>700</v>
      </c>
      <c r="B119" s="557"/>
      <c r="C119" s="557"/>
    </row>
    <row r="120" spans="1:3" ht="15">
      <c r="A120" s="144" t="s">
        <v>701</v>
      </c>
      <c r="B120" s="557"/>
      <c r="C120" s="557"/>
    </row>
    <row r="121" spans="1:3" ht="30">
      <c r="A121" s="144" t="s">
        <v>702</v>
      </c>
      <c r="B121" s="557"/>
      <c r="C121" s="557"/>
    </row>
    <row r="122" spans="1:3" ht="30">
      <c r="A122" s="144" t="s">
        <v>703</v>
      </c>
      <c r="B122" s="557"/>
      <c r="C122" s="557"/>
    </row>
    <row r="123" spans="1:3" ht="15">
      <c r="A123" s="144" t="s">
        <v>704</v>
      </c>
      <c r="B123" s="557"/>
      <c r="C123" s="557"/>
    </row>
    <row r="124" spans="1:3" ht="15">
      <c r="A124" s="144" t="s">
        <v>705</v>
      </c>
      <c r="B124" s="557"/>
      <c r="C124" s="557"/>
    </row>
    <row r="125" spans="1:3" ht="30">
      <c r="A125" s="144" t="s">
        <v>706</v>
      </c>
      <c r="B125" s="557"/>
      <c r="C125" s="557"/>
    </row>
    <row r="126" spans="1:3" ht="30">
      <c r="A126" s="144" t="s">
        <v>707</v>
      </c>
      <c r="B126" s="557"/>
      <c r="C126" s="557"/>
    </row>
    <row r="127" spans="1:3" ht="30">
      <c r="A127" s="144" t="s">
        <v>708</v>
      </c>
      <c r="B127" s="557">
        <v>36682</v>
      </c>
      <c r="C127" s="557">
        <v>45814</v>
      </c>
    </row>
    <row r="128" spans="1:3" ht="15">
      <c r="A128" s="144" t="s">
        <v>709</v>
      </c>
      <c r="B128" s="557">
        <v>35587</v>
      </c>
      <c r="C128" s="557">
        <v>36177</v>
      </c>
    </row>
    <row r="129" spans="1:3" ht="15">
      <c r="A129" s="144" t="s">
        <v>710</v>
      </c>
      <c r="B129" s="557">
        <v>1095</v>
      </c>
      <c r="C129" s="557">
        <v>9637</v>
      </c>
    </row>
    <row r="130" spans="1:3" ht="15">
      <c r="A130" s="144" t="s">
        <v>711</v>
      </c>
      <c r="B130" s="557">
        <v>28639</v>
      </c>
      <c r="C130" s="557">
        <v>46000</v>
      </c>
    </row>
    <row r="131" spans="1:3" ht="15">
      <c r="A131" s="144" t="s">
        <v>712</v>
      </c>
      <c r="B131" s="557"/>
      <c r="C131" s="557"/>
    </row>
    <row r="132" spans="1:3" ht="15">
      <c r="A132" s="144" t="s">
        <v>713</v>
      </c>
      <c r="B132" s="557"/>
      <c r="C132" s="557"/>
    </row>
    <row r="133" spans="1:3" ht="15">
      <c r="A133" s="144" t="s">
        <v>714</v>
      </c>
      <c r="B133" s="557"/>
      <c r="C133" s="557"/>
    </row>
    <row r="134" spans="1:3" ht="15">
      <c r="A134" s="144" t="s">
        <v>715</v>
      </c>
      <c r="B134" s="557">
        <v>26407</v>
      </c>
      <c r="C134" s="557">
        <v>43222</v>
      </c>
    </row>
    <row r="135" spans="1:3" ht="15">
      <c r="A135" s="144" t="s">
        <v>716</v>
      </c>
      <c r="B135" s="557"/>
      <c r="C135" s="557"/>
    </row>
    <row r="136" spans="1:3" ht="15">
      <c r="A136" s="144" t="s">
        <v>717</v>
      </c>
      <c r="B136" s="557"/>
      <c r="C136" s="557"/>
    </row>
    <row r="137" spans="1:3" ht="15">
      <c r="A137" s="144" t="s">
        <v>718</v>
      </c>
      <c r="B137" s="557"/>
      <c r="C137" s="557"/>
    </row>
    <row r="138" spans="1:3" ht="15">
      <c r="A138" s="144" t="s">
        <v>719</v>
      </c>
      <c r="B138" s="557"/>
      <c r="C138" s="557"/>
    </row>
    <row r="139" spans="1:3" ht="15">
      <c r="A139" s="144" t="s">
        <v>0</v>
      </c>
      <c r="B139" s="557"/>
      <c r="C139" s="557"/>
    </row>
    <row r="140" spans="1:3" ht="15">
      <c r="A140" s="144" t="s">
        <v>1</v>
      </c>
      <c r="B140" s="557"/>
      <c r="C140" s="557"/>
    </row>
    <row r="141" spans="1:3" ht="15">
      <c r="A141" s="144" t="s">
        <v>2</v>
      </c>
      <c r="B141" s="557">
        <v>152</v>
      </c>
      <c r="C141" s="557">
        <v>133</v>
      </c>
    </row>
    <row r="142" spans="1:3" ht="15">
      <c r="A142" s="144" t="s">
        <v>3</v>
      </c>
      <c r="B142" s="557">
        <v>935</v>
      </c>
      <c r="C142" s="557">
        <v>1401</v>
      </c>
    </row>
    <row r="143" spans="1:3" ht="15">
      <c r="A143" s="144" t="s">
        <v>4</v>
      </c>
      <c r="B143" s="557">
        <v>1145</v>
      </c>
      <c r="C143" s="557">
        <v>1144</v>
      </c>
    </row>
    <row r="144" spans="1:3" ht="15">
      <c r="A144" s="143" t="s">
        <v>5</v>
      </c>
      <c r="B144" s="558">
        <v>65321</v>
      </c>
      <c r="C144" s="558">
        <v>91814</v>
      </c>
    </row>
    <row r="145" spans="1:3" ht="15">
      <c r="A145" s="144" t="s">
        <v>6</v>
      </c>
      <c r="B145" s="557">
        <v>34</v>
      </c>
      <c r="C145" s="557"/>
    </row>
    <row r="146" spans="1:3" ht="15">
      <c r="A146" s="144" t="s">
        <v>7</v>
      </c>
      <c r="B146" s="557"/>
      <c r="C146" s="557">
        <v>449</v>
      </c>
    </row>
    <row r="147" spans="1:3" ht="15">
      <c r="A147" s="144" t="s">
        <v>8</v>
      </c>
      <c r="B147" s="557"/>
      <c r="C147" s="557"/>
    </row>
    <row r="148" spans="1:3" ht="15">
      <c r="A148" s="144" t="s">
        <v>9</v>
      </c>
      <c r="B148" s="557">
        <v>7074</v>
      </c>
      <c r="C148" s="557">
        <v>6206</v>
      </c>
    </row>
    <row r="149" spans="1:3" ht="15">
      <c r="A149" s="144" t="s">
        <v>10</v>
      </c>
      <c r="B149" s="557">
        <v>6553</v>
      </c>
      <c r="C149" s="557">
        <v>6200</v>
      </c>
    </row>
    <row r="150" spans="1:3" ht="15">
      <c r="A150" s="144" t="s">
        <v>11</v>
      </c>
      <c r="B150" s="557"/>
      <c r="C150" s="557"/>
    </row>
    <row r="151" spans="1:3" ht="15">
      <c r="A151" s="143" t="s">
        <v>12</v>
      </c>
      <c r="B151" s="558">
        <v>7108</v>
      </c>
      <c r="C151" s="558">
        <v>6655</v>
      </c>
    </row>
    <row r="152" spans="1:3" ht="15">
      <c r="A152" s="143" t="s">
        <v>13</v>
      </c>
      <c r="B152" s="558">
        <v>72429</v>
      </c>
      <c r="C152" s="558">
        <v>139551</v>
      </c>
    </row>
    <row r="153" spans="1:3" ht="15">
      <c r="A153" s="559" t="s">
        <v>14</v>
      </c>
      <c r="B153" s="560">
        <v>4991886</v>
      </c>
      <c r="C153" s="560">
        <v>5568766</v>
      </c>
    </row>
  </sheetData>
  <sheetProtection/>
  <mergeCells count="4">
    <mergeCell ref="A8:C8"/>
    <mergeCell ref="A84:C84"/>
    <mergeCell ref="A1:C1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9">
      <selection activeCell="A40" sqref="A40"/>
    </sheetView>
  </sheetViews>
  <sheetFormatPr defaultColWidth="9.140625" defaultRowHeight="15"/>
  <cols>
    <col min="1" max="1" width="93.28125" style="0" customWidth="1"/>
    <col min="2" max="2" width="11.8515625" style="0" customWidth="1"/>
    <col min="3" max="3" width="12.8515625" style="0" customWidth="1"/>
    <col min="4" max="4" width="12.00390625" style="0" customWidth="1"/>
    <col min="5" max="5" width="14.140625" style="0" customWidth="1"/>
    <col min="6" max="7" width="14.421875" style="0" customWidth="1"/>
  </cols>
  <sheetData>
    <row r="1" spans="1:7" ht="15">
      <c r="A1" s="578" t="s">
        <v>83</v>
      </c>
      <c r="B1" s="578"/>
      <c r="C1" s="578"/>
      <c r="D1" s="578"/>
      <c r="E1" s="578"/>
      <c r="F1" s="578"/>
      <c r="G1" s="578"/>
    </row>
    <row r="2" spans="1:7" ht="15">
      <c r="A2" s="210"/>
      <c r="B2" s="210"/>
      <c r="C2" s="210"/>
      <c r="D2" s="210"/>
      <c r="E2" s="210"/>
      <c r="F2" s="210"/>
      <c r="G2" s="210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7" ht="15">
      <c r="A4" s="576" t="s">
        <v>455</v>
      </c>
      <c r="B4" s="577"/>
      <c r="C4" s="577"/>
      <c r="D4" s="577"/>
      <c r="E4" s="577"/>
      <c r="F4" s="577"/>
      <c r="G4" s="577"/>
    </row>
    <row r="5" spans="1:7" ht="15">
      <c r="A5" s="210"/>
      <c r="B5" s="210"/>
      <c r="C5" s="210"/>
      <c r="D5" s="210"/>
      <c r="E5" s="210"/>
      <c r="F5" s="210"/>
      <c r="G5" s="210"/>
    </row>
    <row r="6" spans="1:7" ht="15">
      <c r="A6" s="211" t="s">
        <v>316</v>
      </c>
      <c r="B6" s="210"/>
      <c r="C6" s="210"/>
      <c r="D6" s="210"/>
      <c r="E6" s="210"/>
      <c r="F6" s="210"/>
      <c r="G6" s="210"/>
    </row>
    <row r="7" spans="1:7" ht="54.75" customHeight="1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394</v>
      </c>
      <c r="B8" s="7">
        <v>43415</v>
      </c>
      <c r="C8" s="7">
        <v>44720</v>
      </c>
      <c r="D8" s="7">
        <v>44719</v>
      </c>
      <c r="E8" s="8"/>
      <c r="F8" s="8"/>
      <c r="G8" s="3"/>
    </row>
    <row r="9" spans="1:7" ht="15">
      <c r="A9" s="6" t="s">
        <v>395</v>
      </c>
      <c r="B9" s="7">
        <v>11515</v>
      </c>
      <c r="C9" s="7">
        <v>11515</v>
      </c>
      <c r="D9" s="7">
        <v>11489</v>
      </c>
      <c r="E9" s="8"/>
      <c r="F9" s="8"/>
      <c r="G9" s="3"/>
    </row>
    <row r="10" spans="1:7" ht="15">
      <c r="A10" s="6" t="s">
        <v>396</v>
      </c>
      <c r="B10" s="7">
        <v>24430</v>
      </c>
      <c r="C10" s="7">
        <v>24530</v>
      </c>
      <c r="D10" s="7">
        <v>24530</v>
      </c>
      <c r="E10" s="8"/>
      <c r="F10" s="8"/>
      <c r="G10" s="3"/>
    </row>
    <row r="11" spans="1:7" ht="30">
      <c r="A11" s="9" t="s">
        <v>397</v>
      </c>
      <c r="B11" s="10"/>
      <c r="C11" s="10"/>
      <c r="D11" s="10"/>
      <c r="E11" s="8"/>
      <c r="F11" s="8"/>
      <c r="G11" s="3"/>
    </row>
    <row r="12" spans="1:7" ht="30">
      <c r="A12" s="9" t="s">
        <v>398</v>
      </c>
      <c r="B12" s="10"/>
      <c r="C12" s="10"/>
      <c r="D12" s="10"/>
      <c r="E12" s="8"/>
      <c r="F12" s="8"/>
      <c r="G12" s="3"/>
    </row>
    <row r="13" spans="1:7" ht="15">
      <c r="A13" s="9" t="s">
        <v>399</v>
      </c>
      <c r="B13" s="10"/>
      <c r="C13" s="10"/>
      <c r="D13" s="10"/>
      <c r="E13" s="8"/>
      <c r="F13" s="8"/>
      <c r="G13" s="3"/>
    </row>
    <row r="14" spans="1:7" ht="30">
      <c r="A14" s="9" t="s">
        <v>400</v>
      </c>
      <c r="B14" s="10"/>
      <c r="C14" s="10"/>
      <c r="D14" s="10"/>
      <c r="E14" s="8"/>
      <c r="F14" s="8"/>
      <c r="G14" s="3"/>
    </row>
    <row r="15" spans="1:7" ht="15">
      <c r="A15" s="9" t="s">
        <v>401</v>
      </c>
      <c r="B15" s="10"/>
      <c r="C15" s="10"/>
      <c r="D15" s="10"/>
      <c r="E15" s="8"/>
      <c r="F15" s="8"/>
      <c r="G15" s="3"/>
    </row>
    <row r="16" spans="1:7" ht="15">
      <c r="A16" s="9" t="s">
        <v>393</v>
      </c>
      <c r="B16" s="10"/>
      <c r="C16" s="10"/>
      <c r="D16" s="10"/>
      <c r="E16" s="8"/>
      <c r="F16" s="8"/>
      <c r="G16" s="3"/>
    </row>
    <row r="17" spans="1:7" ht="15">
      <c r="A17" s="6" t="s">
        <v>392</v>
      </c>
      <c r="B17" s="7"/>
      <c r="C17" s="7"/>
      <c r="D17" s="7"/>
      <c r="E17" s="8"/>
      <c r="F17" s="8"/>
      <c r="G17" s="3"/>
    </row>
    <row r="18" spans="1:7" ht="15">
      <c r="A18" s="6" t="s">
        <v>391</v>
      </c>
      <c r="B18" s="7"/>
      <c r="C18" s="7"/>
      <c r="D18" s="7"/>
      <c r="E18" s="8"/>
      <c r="F18" s="8"/>
      <c r="G18" s="3"/>
    </row>
    <row r="19" spans="1:7" ht="15">
      <c r="A19" s="11" t="s">
        <v>390</v>
      </c>
      <c r="B19" s="12">
        <v>79360</v>
      </c>
      <c r="C19" s="12">
        <v>80765</v>
      </c>
      <c r="D19" s="12">
        <v>80738</v>
      </c>
      <c r="E19" s="13"/>
      <c r="F19" s="13"/>
      <c r="G19" s="4"/>
    </row>
    <row r="20" spans="1:7" ht="15">
      <c r="A20" s="6" t="s">
        <v>389</v>
      </c>
      <c r="B20" s="7"/>
      <c r="C20" s="7">
        <v>3619</v>
      </c>
      <c r="D20" s="7">
        <v>3619</v>
      </c>
      <c r="E20" s="8"/>
      <c r="F20" s="8"/>
      <c r="G20" s="3"/>
    </row>
    <row r="21" spans="1:7" ht="15">
      <c r="A21" s="6" t="s">
        <v>388</v>
      </c>
      <c r="B21" s="7"/>
      <c r="C21" s="7"/>
      <c r="D21" s="7"/>
      <c r="E21" s="8"/>
      <c r="F21" s="8"/>
      <c r="G21" s="3"/>
    </row>
    <row r="22" spans="1:7" ht="30">
      <c r="A22" s="9" t="s">
        <v>387</v>
      </c>
      <c r="B22" s="10"/>
      <c r="C22" s="10"/>
      <c r="D22" s="10"/>
      <c r="E22" s="8"/>
      <c r="F22" s="8"/>
      <c r="G22" s="3"/>
    </row>
    <row r="23" spans="1:7" ht="30">
      <c r="A23" s="9" t="s">
        <v>386</v>
      </c>
      <c r="B23" s="10"/>
      <c r="C23" s="10"/>
      <c r="D23" s="10"/>
      <c r="E23" s="8"/>
      <c r="F23" s="8"/>
      <c r="G23" s="3"/>
    </row>
    <row r="24" spans="1:7" ht="15">
      <c r="A24" s="9" t="s">
        <v>385</v>
      </c>
      <c r="B24" s="10"/>
      <c r="C24" s="10"/>
      <c r="D24" s="10"/>
      <c r="E24" s="8"/>
      <c r="F24" s="8"/>
      <c r="G24" s="3"/>
    </row>
    <row r="25" spans="1:7" ht="30">
      <c r="A25" s="9" t="s">
        <v>384</v>
      </c>
      <c r="B25" s="10"/>
      <c r="C25" s="10"/>
      <c r="D25" s="10"/>
      <c r="E25" s="8"/>
      <c r="F25" s="8"/>
      <c r="G25" s="3"/>
    </row>
    <row r="26" spans="1:7" ht="15">
      <c r="A26" s="9" t="s">
        <v>383</v>
      </c>
      <c r="B26" s="10"/>
      <c r="C26" s="10"/>
      <c r="D26" s="10"/>
      <c r="E26" s="8"/>
      <c r="F26" s="8"/>
      <c r="G26" s="3"/>
    </row>
    <row r="27" spans="1:7" ht="15">
      <c r="A27" s="9" t="s">
        <v>382</v>
      </c>
      <c r="B27" s="10"/>
      <c r="C27" s="10"/>
      <c r="D27" s="10"/>
      <c r="E27" s="8"/>
      <c r="F27" s="8"/>
      <c r="G27" s="3"/>
    </row>
    <row r="28" spans="1:7" ht="15">
      <c r="A28" s="9" t="s">
        <v>381</v>
      </c>
      <c r="B28" s="10"/>
      <c r="C28" s="10"/>
      <c r="D28" s="10"/>
      <c r="E28" s="8"/>
      <c r="F28" s="8"/>
      <c r="G28" s="3"/>
    </row>
    <row r="29" spans="1:7" ht="15">
      <c r="A29" s="6" t="s">
        <v>380</v>
      </c>
      <c r="B29" s="7"/>
      <c r="C29" s="7"/>
      <c r="D29" s="7"/>
      <c r="E29" s="8"/>
      <c r="F29" s="8"/>
      <c r="G29" s="3"/>
    </row>
    <row r="30" spans="1:7" ht="15">
      <c r="A30" s="11" t="s">
        <v>379</v>
      </c>
      <c r="B30" s="12"/>
      <c r="C30" s="12">
        <v>3619</v>
      </c>
      <c r="D30" s="12">
        <v>3619</v>
      </c>
      <c r="E30" s="13"/>
      <c r="F30" s="13"/>
      <c r="G30" s="4"/>
    </row>
    <row r="31" spans="1:7" ht="15">
      <c r="A31" s="147" t="s">
        <v>378</v>
      </c>
      <c r="B31" s="148">
        <v>79360</v>
      </c>
      <c r="C31" s="148">
        <v>84384</v>
      </c>
      <c r="D31" s="148">
        <v>84357</v>
      </c>
      <c r="E31" s="149"/>
      <c r="F31" s="149"/>
      <c r="G31" s="150"/>
    </row>
    <row r="32" spans="1:7" ht="15">
      <c r="A32" s="9" t="s">
        <v>437</v>
      </c>
      <c r="B32" s="10"/>
      <c r="C32" s="10"/>
      <c r="D32" s="10"/>
      <c r="E32" s="8"/>
      <c r="F32" s="8"/>
      <c r="G32" s="3"/>
    </row>
    <row r="33" spans="1:7" ht="15">
      <c r="A33" s="9" t="s">
        <v>438</v>
      </c>
      <c r="B33" s="10"/>
      <c r="C33" s="10"/>
      <c r="D33" s="10"/>
      <c r="E33" s="8"/>
      <c r="F33" s="8"/>
      <c r="G33" s="3"/>
    </row>
    <row r="34" spans="1:7" ht="15">
      <c r="A34" s="9" t="s">
        <v>439</v>
      </c>
      <c r="B34" s="10"/>
      <c r="C34" s="10"/>
      <c r="D34" s="10"/>
      <c r="E34" s="8"/>
      <c r="F34" s="8"/>
      <c r="G34" s="3"/>
    </row>
    <row r="35" spans="1:7" ht="15">
      <c r="A35" s="151" t="s">
        <v>440</v>
      </c>
      <c r="B35" s="152"/>
      <c r="C35" s="152"/>
      <c r="D35" s="152"/>
      <c r="E35" s="153"/>
      <c r="F35" s="153"/>
      <c r="G35" s="154"/>
    </row>
    <row r="36" spans="1:7" ht="15">
      <c r="A36" s="151" t="s">
        <v>441</v>
      </c>
      <c r="B36" s="152"/>
      <c r="C36" s="152"/>
      <c r="D36" s="152">
        <v>-100</v>
      </c>
      <c r="E36" s="153"/>
      <c r="F36" s="153"/>
      <c r="G36" s="154"/>
    </row>
    <row r="37" spans="1:7" ht="29.25" customHeight="1">
      <c r="A37" s="155" t="s">
        <v>449</v>
      </c>
      <c r="B37" s="156">
        <v>79360</v>
      </c>
      <c r="C37" s="156">
        <v>84384</v>
      </c>
      <c r="D37" s="156">
        <v>84357</v>
      </c>
      <c r="E37" s="157"/>
      <c r="F37" s="157"/>
      <c r="G37" s="158"/>
    </row>
    <row r="38" spans="1:7" ht="15">
      <c r="A38" s="20" t="s">
        <v>451</v>
      </c>
      <c r="B38" s="21">
        <v>23</v>
      </c>
      <c r="C38" s="21">
        <v>23</v>
      </c>
      <c r="D38" s="21">
        <v>19</v>
      </c>
      <c r="E38" s="19"/>
      <c r="F38" s="19"/>
      <c r="G38" s="5"/>
    </row>
    <row r="39" spans="1:7" ht="15">
      <c r="A39" s="17"/>
      <c r="B39" s="18"/>
      <c r="C39" s="18"/>
      <c r="D39" s="18"/>
      <c r="E39" s="19"/>
      <c r="F39" s="19"/>
      <c r="G39" s="5"/>
    </row>
    <row r="40" spans="1:4" ht="15">
      <c r="A40" s="210"/>
      <c r="B40" s="210"/>
      <c r="C40" s="210"/>
      <c r="D40" s="210"/>
    </row>
    <row r="41" spans="1:4" ht="15">
      <c r="A41" s="210"/>
      <c r="B41" s="210"/>
      <c r="C41" s="210"/>
      <c r="D41" s="210"/>
    </row>
    <row r="42" spans="1:4" ht="15">
      <c r="A42" s="210"/>
      <c r="B42" s="210"/>
      <c r="C42" s="210"/>
      <c r="D42" s="210"/>
    </row>
    <row r="43" spans="1:4" ht="15">
      <c r="A43" s="210"/>
      <c r="B43" s="210"/>
      <c r="C43" s="210"/>
      <c r="D43" s="210"/>
    </row>
    <row r="44" spans="1:4" ht="15">
      <c r="A44" s="210"/>
      <c r="B44" s="210"/>
      <c r="C44" s="210"/>
      <c r="D44" s="210"/>
    </row>
    <row r="45" spans="1:4" ht="15">
      <c r="A45" s="210"/>
      <c r="B45" s="210"/>
      <c r="C45" s="210"/>
      <c r="D45" s="210"/>
    </row>
    <row r="46" spans="1:4" ht="15">
      <c r="A46" s="210"/>
      <c r="B46" s="210"/>
      <c r="C46" s="210"/>
      <c r="D46" s="210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A7" sqref="A7"/>
    </sheetView>
  </sheetViews>
  <sheetFormatPr defaultColWidth="9.140625" defaultRowHeight="15"/>
  <cols>
    <col min="1" max="1" width="93.28125" style="0" customWidth="1"/>
    <col min="2" max="2" width="11.8515625" style="0" customWidth="1"/>
    <col min="3" max="3" width="12.8515625" style="0" customWidth="1"/>
    <col min="4" max="4" width="12.00390625" style="0" customWidth="1"/>
    <col min="5" max="5" width="14.140625" style="0" customWidth="1"/>
    <col min="6" max="7" width="14.421875" style="0" customWidth="1"/>
  </cols>
  <sheetData>
    <row r="1" spans="1:7" ht="15">
      <c r="A1" s="578" t="s">
        <v>84</v>
      </c>
      <c r="B1" s="578"/>
      <c r="C1" s="578"/>
      <c r="D1" s="578"/>
      <c r="E1" s="578"/>
      <c r="F1" s="578"/>
      <c r="G1" s="578"/>
    </row>
    <row r="2" spans="1:7" ht="15">
      <c r="A2" s="210"/>
      <c r="B2" s="210"/>
      <c r="C2" s="210"/>
      <c r="D2" s="210"/>
      <c r="E2" s="210"/>
      <c r="F2" s="210"/>
      <c r="G2" s="210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7" ht="15">
      <c r="A4" s="576" t="s">
        <v>455</v>
      </c>
      <c r="B4" s="577"/>
      <c r="C4" s="577"/>
      <c r="D4" s="577"/>
      <c r="E4" s="577"/>
      <c r="F4" s="577"/>
      <c r="G4" s="577"/>
    </row>
    <row r="5" spans="1:7" ht="15">
      <c r="A5" s="210"/>
      <c r="B5" s="210"/>
      <c r="C5" s="210"/>
      <c r="D5" s="210"/>
      <c r="E5" s="210"/>
      <c r="F5" s="210"/>
      <c r="G5" s="210"/>
    </row>
    <row r="6" spans="1:7" ht="15">
      <c r="A6" s="211" t="s">
        <v>317</v>
      </c>
      <c r="B6" s="210"/>
      <c r="C6" s="210"/>
      <c r="D6" s="210"/>
      <c r="E6" s="210"/>
      <c r="F6" s="210"/>
      <c r="G6" s="210"/>
    </row>
    <row r="7" spans="1:7" ht="54.75" customHeight="1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394</v>
      </c>
      <c r="B8" s="7">
        <v>9230</v>
      </c>
      <c r="C8" s="7">
        <v>10860</v>
      </c>
      <c r="D8" s="7">
        <v>10859</v>
      </c>
      <c r="E8" s="8"/>
      <c r="F8" s="8"/>
      <c r="G8" s="3"/>
    </row>
    <row r="9" spans="1:7" ht="15">
      <c r="A9" s="6" t="s">
        <v>395</v>
      </c>
      <c r="B9" s="7">
        <v>2420</v>
      </c>
      <c r="C9" s="7">
        <v>2450</v>
      </c>
      <c r="D9" s="7">
        <v>2450</v>
      </c>
      <c r="E9" s="8"/>
      <c r="F9" s="8"/>
      <c r="G9" s="3"/>
    </row>
    <row r="10" spans="1:7" ht="15">
      <c r="A10" s="6" t="s">
        <v>396</v>
      </c>
      <c r="B10" s="7">
        <v>17270</v>
      </c>
      <c r="C10" s="7">
        <v>13970</v>
      </c>
      <c r="D10" s="7">
        <v>13968</v>
      </c>
      <c r="E10" s="8"/>
      <c r="F10" s="8"/>
      <c r="G10" s="3"/>
    </row>
    <row r="11" spans="1:7" ht="30">
      <c r="A11" s="9" t="s">
        <v>397</v>
      </c>
      <c r="B11" s="10"/>
      <c r="C11" s="10"/>
      <c r="D11" s="10"/>
      <c r="E11" s="8"/>
      <c r="F11" s="8"/>
      <c r="G11" s="3"/>
    </row>
    <row r="12" spans="1:7" ht="30">
      <c r="A12" s="9" t="s">
        <v>398</v>
      </c>
      <c r="B12" s="10"/>
      <c r="C12" s="10"/>
      <c r="D12" s="10"/>
      <c r="E12" s="8"/>
      <c r="F12" s="8"/>
      <c r="G12" s="3"/>
    </row>
    <row r="13" spans="1:7" ht="15">
      <c r="A13" s="9" t="s">
        <v>399</v>
      </c>
      <c r="B13" s="10"/>
      <c r="C13" s="10"/>
      <c r="D13" s="10"/>
      <c r="E13" s="8"/>
      <c r="F13" s="8"/>
      <c r="G13" s="3"/>
    </row>
    <row r="14" spans="1:7" ht="30">
      <c r="A14" s="9" t="s">
        <v>400</v>
      </c>
      <c r="B14" s="10"/>
      <c r="C14" s="10"/>
      <c r="D14" s="10"/>
      <c r="E14" s="8"/>
      <c r="F14" s="8"/>
      <c r="G14" s="3"/>
    </row>
    <row r="15" spans="1:7" ht="15">
      <c r="A15" s="9" t="s">
        <v>401</v>
      </c>
      <c r="B15" s="10"/>
      <c r="C15" s="10"/>
      <c r="D15" s="10"/>
      <c r="E15" s="8"/>
      <c r="F15" s="8"/>
      <c r="G15" s="3"/>
    </row>
    <row r="16" spans="1:7" ht="15">
      <c r="A16" s="9" t="s">
        <v>393</v>
      </c>
      <c r="B16" s="10"/>
      <c r="C16" s="10"/>
      <c r="D16" s="10"/>
      <c r="E16" s="8"/>
      <c r="F16" s="8"/>
      <c r="G16" s="3"/>
    </row>
    <row r="17" spans="1:7" ht="15">
      <c r="A17" s="6" t="s">
        <v>392</v>
      </c>
      <c r="B17" s="7"/>
      <c r="C17" s="7"/>
      <c r="D17" s="7"/>
      <c r="E17" s="8"/>
      <c r="F17" s="8"/>
      <c r="G17" s="3"/>
    </row>
    <row r="18" spans="1:7" ht="15">
      <c r="A18" s="6" t="s">
        <v>391</v>
      </c>
      <c r="B18" s="7"/>
      <c r="C18" s="7"/>
      <c r="D18" s="7"/>
      <c r="E18" s="8"/>
      <c r="F18" s="8"/>
      <c r="G18" s="3"/>
    </row>
    <row r="19" spans="1:7" ht="15">
      <c r="A19" s="11" t="s">
        <v>390</v>
      </c>
      <c r="B19" s="12">
        <f>SUM(B8:B18)</f>
        <v>28920</v>
      </c>
      <c r="C19" s="12">
        <f>SUM(C8:C18)</f>
        <v>27280</v>
      </c>
      <c r="D19" s="12">
        <f>SUM(D8:D18)</f>
        <v>27277</v>
      </c>
      <c r="E19" s="13"/>
      <c r="F19" s="13"/>
      <c r="G19" s="4"/>
    </row>
    <row r="20" spans="1:7" ht="15">
      <c r="A20" s="6" t="s">
        <v>389</v>
      </c>
      <c r="B20" s="7"/>
      <c r="C20" s="7"/>
      <c r="D20" s="7"/>
      <c r="E20" s="8"/>
      <c r="F20" s="8"/>
      <c r="G20" s="3"/>
    </row>
    <row r="21" spans="1:7" ht="15">
      <c r="A21" s="6" t="s">
        <v>388</v>
      </c>
      <c r="B21" s="7"/>
      <c r="C21" s="7">
        <v>536</v>
      </c>
      <c r="D21" s="7">
        <v>536</v>
      </c>
      <c r="E21" s="8"/>
      <c r="F21" s="8"/>
      <c r="G21" s="3"/>
    </row>
    <row r="22" spans="1:7" ht="30">
      <c r="A22" s="9" t="s">
        <v>387</v>
      </c>
      <c r="B22" s="10"/>
      <c r="C22" s="10"/>
      <c r="D22" s="10"/>
      <c r="E22" s="8"/>
      <c r="F22" s="8"/>
      <c r="G22" s="3"/>
    </row>
    <row r="23" spans="1:7" ht="30">
      <c r="A23" s="9" t="s">
        <v>386</v>
      </c>
      <c r="B23" s="10"/>
      <c r="C23" s="10"/>
      <c r="D23" s="10"/>
      <c r="E23" s="8"/>
      <c r="F23" s="8"/>
      <c r="G23" s="3"/>
    </row>
    <row r="24" spans="1:7" ht="15">
      <c r="A24" s="9" t="s">
        <v>385</v>
      </c>
      <c r="B24" s="10"/>
      <c r="C24" s="10"/>
      <c r="D24" s="10"/>
      <c r="E24" s="8"/>
      <c r="F24" s="8"/>
      <c r="G24" s="3"/>
    </row>
    <row r="25" spans="1:7" ht="30">
      <c r="A25" s="9" t="s">
        <v>384</v>
      </c>
      <c r="B25" s="10"/>
      <c r="C25" s="10"/>
      <c r="D25" s="10"/>
      <c r="E25" s="8"/>
      <c r="F25" s="8"/>
      <c r="G25" s="3"/>
    </row>
    <row r="26" spans="1:7" ht="15">
      <c r="A26" s="9" t="s">
        <v>383</v>
      </c>
      <c r="B26" s="10"/>
      <c r="C26" s="10"/>
      <c r="D26" s="10"/>
      <c r="E26" s="8"/>
      <c r="F26" s="8"/>
      <c r="G26" s="3"/>
    </row>
    <row r="27" spans="1:7" ht="15">
      <c r="A27" s="9" t="s">
        <v>382</v>
      </c>
      <c r="B27" s="10"/>
      <c r="C27" s="10"/>
      <c r="D27" s="10"/>
      <c r="E27" s="8"/>
      <c r="F27" s="8"/>
      <c r="G27" s="3"/>
    </row>
    <row r="28" spans="1:7" ht="15">
      <c r="A28" s="9" t="s">
        <v>381</v>
      </c>
      <c r="B28" s="10"/>
      <c r="C28" s="10"/>
      <c r="D28" s="10"/>
      <c r="E28" s="8"/>
      <c r="F28" s="8"/>
      <c r="G28" s="3"/>
    </row>
    <row r="29" spans="1:7" ht="15">
      <c r="A29" s="6" t="s">
        <v>380</v>
      </c>
      <c r="B29" s="7"/>
      <c r="C29" s="7"/>
      <c r="D29" s="7"/>
      <c r="E29" s="8"/>
      <c r="F29" s="8"/>
      <c r="G29" s="3"/>
    </row>
    <row r="30" spans="1:7" ht="15">
      <c r="A30" s="11" t="s">
        <v>379</v>
      </c>
      <c r="B30" s="12"/>
      <c r="C30" s="12">
        <v>536</v>
      </c>
      <c r="D30" s="12">
        <v>536</v>
      </c>
      <c r="E30" s="13"/>
      <c r="F30" s="13"/>
      <c r="G30" s="4"/>
    </row>
    <row r="31" spans="1:7" ht="15">
      <c r="A31" s="147" t="s">
        <v>378</v>
      </c>
      <c r="B31" s="148">
        <v>28920</v>
      </c>
      <c r="C31" s="148">
        <v>27816</v>
      </c>
      <c r="D31" s="148">
        <v>27813</v>
      </c>
      <c r="E31" s="149"/>
      <c r="F31" s="149"/>
      <c r="G31" s="150"/>
    </row>
    <row r="32" spans="1:7" ht="15">
      <c r="A32" s="9" t="s">
        <v>437</v>
      </c>
      <c r="B32" s="10"/>
      <c r="C32" s="10"/>
      <c r="D32" s="10"/>
      <c r="E32" s="8"/>
      <c r="F32" s="8"/>
      <c r="G32" s="3"/>
    </row>
    <row r="33" spans="1:7" ht="15">
      <c r="A33" s="9" t="s">
        <v>438</v>
      </c>
      <c r="B33" s="10"/>
      <c r="C33" s="10"/>
      <c r="D33" s="10"/>
      <c r="E33" s="8"/>
      <c r="F33" s="8"/>
      <c r="G33" s="3"/>
    </row>
    <row r="34" spans="1:7" ht="15">
      <c r="A34" s="9" t="s">
        <v>439</v>
      </c>
      <c r="B34" s="10"/>
      <c r="C34" s="10"/>
      <c r="D34" s="10"/>
      <c r="E34" s="8"/>
      <c r="F34" s="8"/>
      <c r="G34" s="3"/>
    </row>
    <row r="35" spans="1:7" ht="15">
      <c r="A35" s="151" t="s">
        <v>440</v>
      </c>
      <c r="B35" s="152"/>
      <c r="C35" s="152"/>
      <c r="D35" s="152"/>
      <c r="E35" s="153"/>
      <c r="F35" s="153"/>
      <c r="G35" s="154"/>
    </row>
    <row r="36" spans="1:7" ht="15">
      <c r="A36" s="151" t="s">
        <v>441</v>
      </c>
      <c r="B36" s="152"/>
      <c r="C36" s="152"/>
      <c r="D36" s="152">
        <v>-260</v>
      </c>
      <c r="E36" s="153"/>
      <c r="F36" s="153"/>
      <c r="G36" s="154"/>
    </row>
    <row r="37" spans="1:7" ht="29.25" customHeight="1">
      <c r="A37" s="155" t="s">
        <v>449</v>
      </c>
      <c r="B37" s="156">
        <v>28920</v>
      </c>
      <c r="C37" s="156">
        <v>27816</v>
      </c>
      <c r="D37" s="156">
        <v>27553</v>
      </c>
      <c r="E37" s="157"/>
      <c r="F37" s="157"/>
      <c r="G37" s="158"/>
    </row>
    <row r="38" spans="1:7" ht="15">
      <c r="A38" s="20" t="s">
        <v>451</v>
      </c>
      <c r="B38" s="21">
        <v>5</v>
      </c>
      <c r="C38" s="21">
        <v>5</v>
      </c>
      <c r="D38" s="21">
        <v>5</v>
      </c>
      <c r="E38" s="19"/>
      <c r="F38" s="19"/>
      <c r="G38" s="5"/>
    </row>
    <row r="39" spans="1:7" ht="15">
      <c r="A39" s="17"/>
      <c r="B39" s="18"/>
      <c r="C39" s="18"/>
      <c r="D39" s="18"/>
      <c r="E39" s="19"/>
      <c r="F39" s="19"/>
      <c r="G39" s="5"/>
    </row>
    <row r="40" spans="1:4" ht="15">
      <c r="A40" s="210"/>
      <c r="B40" s="210"/>
      <c r="C40" s="210"/>
      <c r="D40" s="210"/>
    </row>
    <row r="41" spans="1:4" ht="15">
      <c r="A41" s="210"/>
      <c r="B41" s="210"/>
      <c r="C41" s="210"/>
      <c r="D41" s="210"/>
    </row>
    <row r="42" spans="1:4" ht="15">
      <c r="A42" s="210"/>
      <c r="B42" s="210"/>
      <c r="C42" s="210"/>
      <c r="D42" s="210"/>
    </row>
    <row r="43" spans="1:4" ht="15">
      <c r="A43" s="210"/>
      <c r="B43" s="210"/>
      <c r="C43" s="210"/>
      <c r="D43" s="210"/>
    </row>
    <row r="44" spans="1:4" ht="15">
      <c r="A44" s="210"/>
      <c r="B44" s="210"/>
      <c r="C44" s="210"/>
      <c r="D44" s="210"/>
    </row>
    <row r="45" spans="1:4" ht="15">
      <c r="A45" s="210"/>
      <c r="B45" s="210"/>
      <c r="C45" s="210"/>
      <c r="D45" s="210"/>
    </row>
    <row r="46" spans="1:4" ht="15">
      <c r="A46" s="210"/>
      <c r="B46" s="210"/>
      <c r="C46" s="210"/>
      <c r="D46" s="210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A1" sqref="A1:G1"/>
    </sheetView>
  </sheetViews>
  <sheetFormatPr defaultColWidth="9.140625" defaultRowHeight="15"/>
  <cols>
    <col min="1" max="1" width="93.28125" style="0" customWidth="1"/>
    <col min="2" max="2" width="11.8515625" style="0" customWidth="1"/>
    <col min="3" max="3" width="12.8515625" style="0" customWidth="1"/>
    <col min="4" max="4" width="12.00390625" style="0" customWidth="1"/>
    <col min="5" max="5" width="14.140625" style="0" customWidth="1"/>
    <col min="6" max="7" width="14.421875" style="0" customWidth="1"/>
  </cols>
  <sheetData>
    <row r="1" spans="1:7" ht="15">
      <c r="A1" s="578" t="s">
        <v>85</v>
      </c>
      <c r="B1" s="578"/>
      <c r="C1" s="578"/>
      <c r="D1" s="578"/>
      <c r="E1" s="578"/>
      <c r="F1" s="578"/>
      <c r="G1" s="578"/>
    </row>
    <row r="2" spans="1:7" ht="15">
      <c r="A2" s="210"/>
      <c r="B2" s="210"/>
      <c r="C2" s="210"/>
      <c r="D2" s="210"/>
      <c r="E2" s="210"/>
      <c r="F2" s="210"/>
      <c r="G2" s="210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7" ht="15">
      <c r="A4" s="576" t="s">
        <v>455</v>
      </c>
      <c r="B4" s="577"/>
      <c r="C4" s="577"/>
      <c r="D4" s="577"/>
      <c r="E4" s="577"/>
      <c r="F4" s="577"/>
      <c r="G4" s="577"/>
    </row>
    <row r="5" spans="1:7" ht="15">
      <c r="A5" s="210"/>
      <c r="B5" s="210"/>
      <c r="C5" s="210"/>
      <c r="D5" s="210"/>
      <c r="E5" s="210"/>
      <c r="F5" s="210"/>
      <c r="G5" s="210"/>
    </row>
    <row r="6" spans="1:7" ht="15">
      <c r="A6" s="211" t="s">
        <v>318</v>
      </c>
      <c r="B6" s="210"/>
      <c r="C6" s="210"/>
      <c r="D6" s="210"/>
      <c r="E6" s="210"/>
      <c r="F6" s="210"/>
      <c r="G6" s="210"/>
    </row>
    <row r="7" spans="1:7" ht="54.75" customHeight="1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394</v>
      </c>
      <c r="B8" s="7">
        <v>11205</v>
      </c>
      <c r="C8" s="7">
        <v>11205</v>
      </c>
      <c r="D8" s="7">
        <v>11035</v>
      </c>
      <c r="E8" s="8"/>
      <c r="F8" s="8"/>
      <c r="G8" s="3"/>
    </row>
    <row r="9" spans="1:7" ht="15">
      <c r="A9" s="6" t="s">
        <v>395</v>
      </c>
      <c r="B9" s="7">
        <v>2930</v>
      </c>
      <c r="C9" s="7">
        <v>3320</v>
      </c>
      <c r="D9" s="7">
        <v>3318</v>
      </c>
      <c r="E9" s="8"/>
      <c r="F9" s="8"/>
      <c r="G9" s="3"/>
    </row>
    <row r="10" spans="1:7" ht="15">
      <c r="A10" s="6" t="s">
        <v>396</v>
      </c>
      <c r="B10" s="7">
        <v>20700</v>
      </c>
      <c r="C10" s="7">
        <v>20940</v>
      </c>
      <c r="D10" s="7">
        <v>20937</v>
      </c>
      <c r="E10" s="8"/>
      <c r="F10" s="8"/>
      <c r="G10" s="3"/>
    </row>
    <row r="11" spans="1:7" ht="30">
      <c r="A11" s="9" t="s">
        <v>397</v>
      </c>
      <c r="B11" s="10"/>
      <c r="C11" s="10"/>
      <c r="D11" s="10"/>
      <c r="E11" s="8"/>
      <c r="F11" s="8"/>
      <c r="G11" s="3"/>
    </row>
    <row r="12" spans="1:7" ht="30">
      <c r="A12" s="9" t="s">
        <v>398</v>
      </c>
      <c r="B12" s="10"/>
      <c r="C12" s="10"/>
      <c r="D12" s="10"/>
      <c r="E12" s="8"/>
      <c r="F12" s="8"/>
      <c r="G12" s="3"/>
    </row>
    <row r="13" spans="1:7" ht="15">
      <c r="A13" s="9" t="s">
        <v>399</v>
      </c>
      <c r="B13" s="10"/>
      <c r="C13" s="10"/>
      <c r="D13" s="10"/>
      <c r="E13" s="8"/>
      <c r="F13" s="8"/>
      <c r="G13" s="3"/>
    </row>
    <row r="14" spans="1:7" ht="30">
      <c r="A14" s="9" t="s">
        <v>400</v>
      </c>
      <c r="B14" s="10"/>
      <c r="C14" s="10"/>
      <c r="D14" s="10"/>
      <c r="E14" s="8"/>
      <c r="F14" s="8"/>
      <c r="G14" s="3"/>
    </row>
    <row r="15" spans="1:7" ht="15">
      <c r="A15" s="9" t="s">
        <v>401</v>
      </c>
      <c r="B15" s="10"/>
      <c r="C15" s="10"/>
      <c r="D15" s="10"/>
      <c r="E15" s="8"/>
      <c r="F15" s="8"/>
      <c r="G15" s="3"/>
    </row>
    <row r="16" spans="1:7" ht="15">
      <c r="A16" s="9" t="s">
        <v>393</v>
      </c>
      <c r="B16" s="10"/>
      <c r="C16" s="10"/>
      <c r="D16" s="10"/>
      <c r="E16" s="8"/>
      <c r="F16" s="8"/>
      <c r="G16" s="3"/>
    </row>
    <row r="17" spans="1:7" ht="15">
      <c r="A17" s="6" t="s">
        <v>392</v>
      </c>
      <c r="B17" s="7"/>
      <c r="C17" s="7"/>
      <c r="D17" s="7"/>
      <c r="E17" s="8"/>
      <c r="F17" s="8"/>
      <c r="G17" s="3"/>
    </row>
    <row r="18" spans="1:7" ht="15">
      <c r="A18" s="6" t="s">
        <v>391</v>
      </c>
      <c r="B18" s="7"/>
      <c r="C18" s="7"/>
      <c r="D18" s="7"/>
      <c r="E18" s="8"/>
      <c r="F18" s="8"/>
      <c r="G18" s="3"/>
    </row>
    <row r="19" spans="1:7" ht="15">
      <c r="A19" s="11" t="s">
        <v>390</v>
      </c>
      <c r="B19" s="12">
        <f>SUM(B8:B18)</f>
        <v>34835</v>
      </c>
      <c r="C19" s="12">
        <f>SUM(C8:C18)</f>
        <v>35465</v>
      </c>
      <c r="D19" s="12">
        <f>SUM(D8:D18)</f>
        <v>35290</v>
      </c>
      <c r="E19" s="13"/>
      <c r="F19" s="13"/>
      <c r="G19" s="4"/>
    </row>
    <row r="20" spans="1:7" ht="15">
      <c r="A20" s="6" t="s">
        <v>389</v>
      </c>
      <c r="B20" s="7"/>
      <c r="C20" s="7"/>
      <c r="D20" s="7"/>
      <c r="E20" s="8"/>
      <c r="F20" s="8"/>
      <c r="G20" s="3"/>
    </row>
    <row r="21" spans="1:7" ht="15">
      <c r="A21" s="6" t="s">
        <v>388</v>
      </c>
      <c r="B21" s="7"/>
      <c r="C21" s="7">
        <v>1143</v>
      </c>
      <c r="D21" s="7">
        <v>1143</v>
      </c>
      <c r="E21" s="8"/>
      <c r="F21" s="8"/>
      <c r="G21" s="3"/>
    </row>
    <row r="22" spans="1:7" ht="30">
      <c r="A22" s="9" t="s">
        <v>387</v>
      </c>
      <c r="B22" s="10"/>
      <c r="C22" s="10"/>
      <c r="D22" s="10"/>
      <c r="E22" s="8"/>
      <c r="F22" s="8"/>
      <c r="G22" s="3"/>
    </row>
    <row r="23" spans="1:7" ht="30">
      <c r="A23" s="9" t="s">
        <v>386</v>
      </c>
      <c r="B23" s="10"/>
      <c r="C23" s="10"/>
      <c r="D23" s="10"/>
      <c r="E23" s="8"/>
      <c r="F23" s="8"/>
      <c r="G23" s="3"/>
    </row>
    <row r="24" spans="1:7" ht="15">
      <c r="A24" s="9" t="s">
        <v>385</v>
      </c>
      <c r="B24" s="10"/>
      <c r="C24" s="10"/>
      <c r="D24" s="10"/>
      <c r="E24" s="8"/>
      <c r="F24" s="8"/>
      <c r="G24" s="3"/>
    </row>
    <row r="25" spans="1:7" ht="30">
      <c r="A25" s="9" t="s">
        <v>384</v>
      </c>
      <c r="B25" s="10"/>
      <c r="C25" s="10"/>
      <c r="D25" s="10"/>
      <c r="E25" s="8"/>
      <c r="F25" s="8"/>
      <c r="G25" s="3"/>
    </row>
    <row r="26" spans="1:7" ht="15">
      <c r="A26" s="9" t="s">
        <v>383</v>
      </c>
      <c r="B26" s="10"/>
      <c r="C26" s="10"/>
      <c r="D26" s="10"/>
      <c r="E26" s="8"/>
      <c r="F26" s="8"/>
      <c r="G26" s="3"/>
    </row>
    <row r="27" spans="1:7" ht="15">
      <c r="A27" s="9" t="s">
        <v>382</v>
      </c>
      <c r="B27" s="10"/>
      <c r="C27" s="10"/>
      <c r="D27" s="10"/>
      <c r="E27" s="8"/>
      <c r="F27" s="8"/>
      <c r="G27" s="3"/>
    </row>
    <row r="28" spans="1:7" ht="15">
      <c r="A28" s="9" t="s">
        <v>381</v>
      </c>
      <c r="B28" s="10"/>
      <c r="C28" s="10"/>
      <c r="D28" s="10"/>
      <c r="E28" s="8"/>
      <c r="F28" s="8"/>
      <c r="G28" s="3"/>
    </row>
    <row r="29" spans="1:7" ht="15">
      <c r="A29" s="6" t="s">
        <v>380</v>
      </c>
      <c r="B29" s="7"/>
      <c r="C29" s="7"/>
      <c r="D29" s="7"/>
      <c r="E29" s="8"/>
      <c r="F29" s="8"/>
      <c r="G29" s="3"/>
    </row>
    <row r="30" spans="1:7" ht="15">
      <c r="A30" s="11" t="s">
        <v>379</v>
      </c>
      <c r="B30" s="12"/>
      <c r="C30" s="12">
        <v>1143</v>
      </c>
      <c r="D30" s="12">
        <v>1143</v>
      </c>
      <c r="E30" s="13"/>
      <c r="F30" s="13"/>
      <c r="G30" s="4"/>
    </row>
    <row r="31" spans="1:7" ht="15">
      <c r="A31" s="147" t="s">
        <v>378</v>
      </c>
      <c r="B31" s="148">
        <v>34835</v>
      </c>
      <c r="C31" s="148">
        <v>36608</v>
      </c>
      <c r="D31" s="148">
        <v>36433</v>
      </c>
      <c r="E31" s="149"/>
      <c r="F31" s="149"/>
      <c r="G31" s="150"/>
    </row>
    <row r="32" spans="1:7" ht="15">
      <c r="A32" s="9" t="s">
        <v>437</v>
      </c>
      <c r="B32" s="10"/>
      <c r="C32" s="10"/>
      <c r="D32" s="10"/>
      <c r="E32" s="8"/>
      <c r="F32" s="8"/>
      <c r="G32" s="3"/>
    </row>
    <row r="33" spans="1:7" ht="15">
      <c r="A33" s="9" t="s">
        <v>438</v>
      </c>
      <c r="B33" s="10"/>
      <c r="C33" s="10"/>
      <c r="D33" s="10"/>
      <c r="E33" s="8"/>
      <c r="F33" s="8"/>
      <c r="G33" s="3"/>
    </row>
    <row r="34" spans="1:7" ht="15">
      <c r="A34" s="9" t="s">
        <v>439</v>
      </c>
      <c r="B34" s="10"/>
      <c r="C34" s="10"/>
      <c r="D34" s="10"/>
      <c r="E34" s="8"/>
      <c r="F34" s="8"/>
      <c r="G34" s="3"/>
    </row>
    <row r="35" spans="1:7" ht="15">
      <c r="A35" s="151" t="s">
        <v>440</v>
      </c>
      <c r="B35" s="152"/>
      <c r="C35" s="152"/>
      <c r="D35" s="152"/>
      <c r="E35" s="153"/>
      <c r="F35" s="153"/>
      <c r="G35" s="154"/>
    </row>
    <row r="36" spans="1:7" ht="15">
      <c r="A36" s="151" t="s">
        <v>441</v>
      </c>
      <c r="B36" s="152"/>
      <c r="C36" s="152"/>
      <c r="D36" s="152">
        <v>-99</v>
      </c>
      <c r="E36" s="153"/>
      <c r="F36" s="153"/>
      <c r="G36" s="154"/>
    </row>
    <row r="37" spans="1:7" ht="29.25" customHeight="1">
      <c r="A37" s="155" t="s">
        <v>449</v>
      </c>
      <c r="B37" s="156">
        <v>34835</v>
      </c>
      <c r="C37" s="156">
        <v>36608</v>
      </c>
      <c r="D37" s="156">
        <v>36334</v>
      </c>
      <c r="E37" s="157"/>
      <c r="F37" s="157"/>
      <c r="G37" s="158"/>
    </row>
    <row r="38" spans="1:7" ht="15">
      <c r="A38" s="20" t="s">
        <v>451</v>
      </c>
      <c r="B38" s="21">
        <v>4</v>
      </c>
      <c r="C38" s="21">
        <v>4</v>
      </c>
      <c r="D38" s="21">
        <v>4</v>
      </c>
      <c r="E38" s="19"/>
      <c r="F38" s="19"/>
      <c r="G38" s="5"/>
    </row>
    <row r="39" spans="1:7" ht="15">
      <c r="A39" s="17"/>
      <c r="B39" s="18"/>
      <c r="C39" s="18"/>
      <c r="D39" s="18"/>
      <c r="E39" s="19"/>
      <c r="F39" s="19"/>
      <c r="G39" s="5"/>
    </row>
    <row r="40" spans="1:4" ht="15">
      <c r="A40" s="210"/>
      <c r="B40" s="210"/>
      <c r="C40" s="210"/>
      <c r="D40" s="210"/>
    </row>
    <row r="41" spans="1:4" ht="15">
      <c r="A41" s="210"/>
      <c r="B41" s="210"/>
      <c r="C41" s="210"/>
      <c r="D41" s="210"/>
    </row>
    <row r="42" spans="1:4" ht="15">
      <c r="A42" s="210"/>
      <c r="B42" s="210"/>
      <c r="C42" s="210"/>
      <c r="D42" s="210"/>
    </row>
    <row r="43" spans="1:4" ht="15">
      <c r="A43" s="210"/>
      <c r="B43" s="210"/>
      <c r="C43" s="210"/>
      <c r="D43" s="210"/>
    </row>
    <row r="44" spans="1:4" ht="15">
      <c r="A44" s="210"/>
      <c r="B44" s="210"/>
      <c r="C44" s="210"/>
      <c r="D44" s="210"/>
    </row>
    <row r="45" spans="1:4" ht="15">
      <c r="A45" s="210"/>
      <c r="B45" s="210"/>
      <c r="C45" s="210"/>
      <c r="D45" s="210"/>
    </row>
    <row r="46" spans="1:4" ht="15">
      <c r="A46" s="210"/>
      <c r="B46" s="210"/>
      <c r="C46" s="210"/>
      <c r="D46" s="210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1.421875" style="0" customWidth="1"/>
    <col min="2" max="2" width="13.28125" style="0" customWidth="1"/>
    <col min="3" max="4" width="12.7109375" style="0" customWidth="1"/>
    <col min="5" max="6" width="15.8515625" style="0" customWidth="1"/>
    <col min="7" max="7" width="16.140625" style="0" customWidth="1"/>
  </cols>
  <sheetData>
    <row r="1" spans="1:7" ht="15">
      <c r="A1" s="575" t="s">
        <v>86</v>
      </c>
      <c r="B1" s="575"/>
      <c r="C1" s="575"/>
      <c r="D1" s="575"/>
      <c r="E1" s="575"/>
      <c r="F1" s="575"/>
      <c r="G1" s="575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576" t="s">
        <v>366</v>
      </c>
      <c r="B3" s="577"/>
      <c r="C3" s="577"/>
      <c r="D3" s="577"/>
      <c r="E3" s="577"/>
      <c r="F3" s="577"/>
      <c r="G3" s="577"/>
    </row>
    <row r="4" spans="1:7" ht="24.75" customHeight="1">
      <c r="A4" s="576" t="s">
        <v>457</v>
      </c>
      <c r="B4" s="577"/>
      <c r="C4" s="577"/>
      <c r="D4" s="577"/>
      <c r="E4" s="577"/>
      <c r="F4" s="577"/>
      <c r="G4" s="577"/>
    </row>
    <row r="5" spans="1:7" ht="18">
      <c r="A5" s="22"/>
      <c r="B5" s="1"/>
      <c r="C5" s="1"/>
      <c r="D5" s="1"/>
      <c r="E5" s="1"/>
      <c r="F5" s="1"/>
      <c r="G5" s="1"/>
    </row>
    <row r="6" spans="1:7" ht="15">
      <c r="A6" s="32" t="s">
        <v>456</v>
      </c>
      <c r="B6" s="1"/>
      <c r="C6" s="1"/>
      <c r="D6" s="1"/>
      <c r="E6" s="1"/>
      <c r="F6" s="1"/>
      <c r="G6" s="1"/>
    </row>
    <row r="7" spans="1:7" ht="39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406</v>
      </c>
      <c r="B8" s="7">
        <v>90864</v>
      </c>
      <c r="C8" s="7">
        <v>90864</v>
      </c>
      <c r="D8" s="7">
        <v>182898</v>
      </c>
      <c r="E8" s="8"/>
      <c r="F8" s="204">
        <v>3639</v>
      </c>
      <c r="G8" s="3"/>
    </row>
    <row r="9" spans="1:7" ht="15">
      <c r="A9" s="9" t="s">
        <v>407</v>
      </c>
      <c r="B9" s="10">
        <v>226410</v>
      </c>
      <c r="C9" s="10">
        <v>311273</v>
      </c>
      <c r="D9" s="10">
        <v>311273</v>
      </c>
      <c r="E9" s="8"/>
      <c r="F9" s="204"/>
      <c r="G9" s="3"/>
    </row>
    <row r="10" spans="1:7" ht="15">
      <c r="A10" s="9" t="s">
        <v>408</v>
      </c>
      <c r="B10" s="10"/>
      <c r="C10" s="10"/>
      <c r="D10" s="10">
        <v>5291</v>
      </c>
      <c r="E10" s="8"/>
      <c r="F10" s="204"/>
      <c r="G10" s="3"/>
    </row>
    <row r="11" spans="1:7" ht="30">
      <c r="A11" s="9" t="s">
        <v>409</v>
      </c>
      <c r="B11" s="10"/>
      <c r="C11" s="10"/>
      <c r="D11" s="10"/>
      <c r="E11" s="8"/>
      <c r="F11" s="204"/>
      <c r="G11" s="3"/>
    </row>
    <row r="12" spans="1:7" ht="15">
      <c r="A12" s="9" t="s">
        <v>410</v>
      </c>
      <c r="B12" s="10">
        <v>30846</v>
      </c>
      <c r="C12" s="10">
        <v>53428</v>
      </c>
      <c r="D12" s="10">
        <v>86298</v>
      </c>
      <c r="E12" s="8"/>
      <c r="F12" s="204"/>
      <c r="G12" s="3"/>
    </row>
    <row r="13" spans="1:7" ht="15">
      <c r="A13" s="6" t="s">
        <v>411</v>
      </c>
      <c r="B13" s="7">
        <v>257256</v>
      </c>
      <c r="C13" s="7">
        <v>364701</v>
      </c>
      <c r="D13" s="7">
        <v>402862</v>
      </c>
      <c r="E13" s="8"/>
      <c r="F13" s="204"/>
      <c r="G13" s="3"/>
    </row>
    <row r="14" spans="1:7" ht="30">
      <c r="A14" s="9" t="s">
        <v>416</v>
      </c>
      <c r="B14" s="10">
        <v>2500</v>
      </c>
      <c r="C14" s="10">
        <v>2500</v>
      </c>
      <c r="D14" s="10">
        <v>2500</v>
      </c>
      <c r="E14" s="8"/>
      <c r="F14" s="204"/>
      <c r="G14" s="3"/>
    </row>
    <row r="15" spans="1:7" ht="15">
      <c r="A15" s="9" t="s">
        <v>417</v>
      </c>
      <c r="B15" s="10"/>
      <c r="C15" s="10"/>
      <c r="D15" s="10"/>
      <c r="E15" s="8"/>
      <c r="F15" s="204"/>
      <c r="G15" s="3"/>
    </row>
    <row r="16" spans="1:7" ht="15">
      <c r="A16" s="6" t="s">
        <v>418</v>
      </c>
      <c r="B16" s="7">
        <v>2500</v>
      </c>
      <c r="C16" s="7">
        <v>2500</v>
      </c>
      <c r="D16" s="7">
        <v>2500</v>
      </c>
      <c r="E16" s="8"/>
      <c r="F16" s="204"/>
      <c r="G16" s="3"/>
    </row>
    <row r="17" spans="1:7" ht="15">
      <c r="A17" s="6" t="s">
        <v>419</v>
      </c>
      <c r="B17" s="7">
        <v>173500</v>
      </c>
      <c r="C17" s="7">
        <v>182936</v>
      </c>
      <c r="D17" s="7">
        <v>205260</v>
      </c>
      <c r="E17" s="8"/>
      <c r="F17" s="204"/>
      <c r="G17" s="3"/>
    </row>
    <row r="18" spans="1:7" ht="15">
      <c r="A18" s="11" t="s">
        <v>420</v>
      </c>
      <c r="B18" s="12">
        <v>524120</v>
      </c>
      <c r="C18" s="12">
        <v>641001</v>
      </c>
      <c r="D18" s="12">
        <v>793520</v>
      </c>
      <c r="E18" s="13"/>
      <c r="F18" s="205">
        <v>3639</v>
      </c>
      <c r="G18" s="4"/>
    </row>
    <row r="19" spans="1:7" ht="15">
      <c r="A19" s="9" t="s">
        <v>421</v>
      </c>
      <c r="B19" s="10">
        <v>125589</v>
      </c>
      <c r="C19" s="10">
        <v>106000</v>
      </c>
      <c r="D19" s="10">
        <v>106004</v>
      </c>
      <c r="E19" s="8"/>
      <c r="F19" s="204"/>
      <c r="G19" s="3"/>
    </row>
    <row r="20" spans="1:7" ht="15">
      <c r="A20" s="9" t="s">
        <v>422</v>
      </c>
      <c r="B20" s="10"/>
      <c r="C20" s="10">
        <v>9900</v>
      </c>
      <c r="D20" s="10">
        <v>9996</v>
      </c>
      <c r="E20" s="8"/>
      <c r="F20" s="204"/>
      <c r="G20" s="3"/>
    </row>
    <row r="21" spans="1:7" ht="15">
      <c r="A21" s="9" t="s">
        <v>423</v>
      </c>
      <c r="B21" s="10"/>
      <c r="C21" s="10">
        <v>3550</v>
      </c>
      <c r="D21" s="10">
        <v>3553</v>
      </c>
      <c r="E21" s="8"/>
      <c r="F21" s="204"/>
      <c r="G21" s="3"/>
    </row>
    <row r="22" spans="1:7" ht="15">
      <c r="A22" s="9" t="s">
        <v>424</v>
      </c>
      <c r="B22" s="10"/>
      <c r="C22" s="10"/>
      <c r="D22" s="10"/>
      <c r="E22" s="8"/>
      <c r="F22" s="204"/>
      <c r="G22" s="3"/>
    </row>
    <row r="23" spans="1:7" ht="15">
      <c r="A23" s="6" t="s">
        <v>425</v>
      </c>
      <c r="B23" s="7">
        <v>125589</v>
      </c>
      <c r="C23" s="7">
        <v>119450</v>
      </c>
      <c r="D23" s="7">
        <v>119553</v>
      </c>
      <c r="E23" s="8"/>
      <c r="F23" s="204"/>
      <c r="G23" s="3"/>
    </row>
    <row r="24" spans="1:7" ht="15">
      <c r="A24" s="9" t="s">
        <v>426</v>
      </c>
      <c r="B24" s="10"/>
      <c r="C24" s="10">
        <v>1823</v>
      </c>
      <c r="D24" s="10">
        <v>1823</v>
      </c>
      <c r="E24" s="8"/>
      <c r="F24" s="204"/>
      <c r="G24" s="3"/>
    </row>
    <row r="25" spans="1:7" ht="30">
      <c r="A25" s="9" t="s">
        <v>427</v>
      </c>
      <c r="B25" s="10">
        <v>17000</v>
      </c>
      <c r="C25" s="10">
        <v>17000</v>
      </c>
      <c r="D25" s="10">
        <v>17000</v>
      </c>
      <c r="E25" s="8"/>
      <c r="F25" s="204"/>
      <c r="G25" s="3"/>
    </row>
    <row r="26" spans="1:7" ht="15">
      <c r="A26" s="9" t="s">
        <v>428</v>
      </c>
      <c r="B26" s="10">
        <v>915839</v>
      </c>
      <c r="C26" s="10">
        <v>399775</v>
      </c>
      <c r="D26" s="10">
        <v>399775</v>
      </c>
      <c r="E26" s="8"/>
      <c r="F26" s="204"/>
      <c r="G26" s="3"/>
    </row>
    <row r="27" spans="1:7" ht="15">
      <c r="A27" s="6" t="s">
        <v>429</v>
      </c>
      <c r="B27" s="7">
        <f>SUM(B25:B26)</f>
        <v>932839</v>
      </c>
      <c r="C27" s="7">
        <f>SUM(C24:C26)</f>
        <v>418598</v>
      </c>
      <c r="D27" s="7">
        <f>SUM(D24:D26)</f>
        <v>418598</v>
      </c>
      <c r="E27" s="8"/>
      <c r="F27" s="204"/>
      <c r="G27" s="3"/>
    </row>
    <row r="28" spans="1:7" ht="30">
      <c r="A28" s="9" t="s">
        <v>430</v>
      </c>
      <c r="B28" s="10">
        <v>982</v>
      </c>
      <c r="C28" s="10">
        <v>844</v>
      </c>
      <c r="D28" s="10">
        <v>844</v>
      </c>
      <c r="E28" s="8"/>
      <c r="F28" s="204"/>
      <c r="G28" s="3"/>
    </row>
    <row r="29" spans="1:7" ht="15">
      <c r="A29" s="9" t="s">
        <v>431</v>
      </c>
      <c r="B29" s="10">
        <v>383</v>
      </c>
      <c r="C29" s="10">
        <v>25160</v>
      </c>
      <c r="D29" s="10">
        <v>25160</v>
      </c>
      <c r="E29" s="8"/>
      <c r="F29" s="204"/>
      <c r="G29" s="3"/>
    </row>
    <row r="30" spans="1:7" ht="15">
      <c r="A30" s="6" t="s">
        <v>432</v>
      </c>
      <c r="B30" s="7">
        <v>1365</v>
      </c>
      <c r="C30" s="7">
        <v>26004</v>
      </c>
      <c r="D30" s="7">
        <v>26004</v>
      </c>
      <c r="E30" s="8"/>
      <c r="F30" s="204"/>
      <c r="G30" s="3"/>
    </row>
    <row r="31" spans="1:7" ht="15">
      <c r="A31" s="11" t="s">
        <v>433</v>
      </c>
      <c r="B31" s="12">
        <v>1059793</v>
      </c>
      <c r="C31" s="12">
        <v>564052</v>
      </c>
      <c r="D31" s="12">
        <v>564155</v>
      </c>
      <c r="E31" s="13"/>
      <c r="F31" s="205"/>
      <c r="G31" s="4"/>
    </row>
    <row r="32" spans="1:7" ht="15">
      <c r="A32" s="151" t="s">
        <v>434</v>
      </c>
      <c r="B32" s="152">
        <v>1583913</v>
      </c>
      <c r="C32" s="152">
        <v>1205053</v>
      </c>
      <c r="D32" s="152">
        <v>1357675</v>
      </c>
      <c r="E32" s="153"/>
      <c r="F32" s="206">
        <v>3639</v>
      </c>
      <c r="G32" s="154"/>
    </row>
    <row r="33" spans="1:7" ht="15">
      <c r="A33" s="9" t="s">
        <v>442</v>
      </c>
      <c r="B33" s="10">
        <v>44500</v>
      </c>
      <c r="C33" s="10">
        <v>13412</v>
      </c>
      <c r="D33" s="10"/>
      <c r="E33" s="8"/>
      <c r="F33" s="204"/>
      <c r="G33" s="3"/>
    </row>
    <row r="34" spans="1:7" ht="15">
      <c r="A34" s="9" t="s">
        <v>443</v>
      </c>
      <c r="B34" s="10">
        <v>52822</v>
      </c>
      <c r="C34" s="10"/>
      <c r="D34" s="10"/>
      <c r="E34" s="8"/>
      <c r="F34" s="204"/>
      <c r="G34" s="3"/>
    </row>
    <row r="35" spans="1:7" ht="15">
      <c r="A35" s="9" t="s">
        <v>444</v>
      </c>
      <c r="B35" s="10"/>
      <c r="C35" s="10"/>
      <c r="D35" s="10"/>
      <c r="E35" s="8"/>
      <c r="F35" s="204"/>
      <c r="G35" s="3"/>
    </row>
    <row r="36" spans="1:7" ht="15">
      <c r="A36" s="9" t="s">
        <v>445</v>
      </c>
      <c r="B36" s="10"/>
      <c r="C36" s="10"/>
      <c r="D36" s="10"/>
      <c r="E36" s="8"/>
      <c r="F36" s="204"/>
      <c r="G36" s="3"/>
    </row>
    <row r="37" spans="1:7" ht="15">
      <c r="A37" s="9" t="s">
        <v>446</v>
      </c>
      <c r="B37" s="10">
        <v>125485</v>
      </c>
      <c r="C37" s="10">
        <v>41082</v>
      </c>
      <c r="D37" s="10">
        <v>41082</v>
      </c>
      <c r="E37" s="8"/>
      <c r="F37" s="204"/>
      <c r="G37" s="3"/>
    </row>
    <row r="38" spans="1:7" ht="15">
      <c r="A38" s="147" t="s">
        <v>447</v>
      </c>
      <c r="B38" s="148">
        <v>223807</v>
      </c>
      <c r="C38" s="148">
        <v>54494</v>
      </c>
      <c r="D38" s="148">
        <v>41082</v>
      </c>
      <c r="E38" s="149"/>
      <c r="F38" s="208"/>
      <c r="G38" s="150"/>
    </row>
    <row r="39" spans="1:7" ht="15">
      <c r="A39" s="147" t="s">
        <v>448</v>
      </c>
      <c r="B39" s="148"/>
      <c r="C39" s="148"/>
      <c r="D39" s="148">
        <v>415</v>
      </c>
      <c r="E39" s="149"/>
      <c r="F39" s="208"/>
      <c r="G39" s="150"/>
    </row>
    <row r="40" spans="1:7" ht="27" customHeight="1">
      <c r="A40" s="155" t="s">
        <v>450</v>
      </c>
      <c r="B40" s="156">
        <v>1807720</v>
      </c>
      <c r="C40" s="156">
        <v>1259547</v>
      </c>
      <c r="D40" s="156">
        <v>1399172</v>
      </c>
      <c r="E40" s="157"/>
      <c r="F40" s="207">
        <v>3639</v>
      </c>
      <c r="G40" s="158"/>
    </row>
    <row r="41" spans="1:7" ht="24" customHeight="1">
      <c r="A41" s="159" t="s">
        <v>435</v>
      </c>
      <c r="B41" s="160">
        <v>-194610</v>
      </c>
      <c r="C41" s="160">
        <v>-135101</v>
      </c>
      <c r="D41" s="160">
        <v>-287465</v>
      </c>
      <c r="E41" s="161"/>
      <c r="F41" s="209">
        <v>19822</v>
      </c>
      <c r="G41" s="162"/>
    </row>
    <row r="42" spans="1:7" ht="24" customHeight="1">
      <c r="A42" s="159" t="s">
        <v>436</v>
      </c>
      <c r="B42" s="160">
        <v>175307</v>
      </c>
      <c r="C42" s="160">
        <v>-72938</v>
      </c>
      <c r="D42" s="160">
        <v>-88484</v>
      </c>
      <c r="E42" s="161"/>
      <c r="F42" s="209"/>
      <c r="G42" s="162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1.421875" style="0" customWidth="1"/>
    <col min="2" max="2" width="11.7109375" style="0" customWidth="1"/>
    <col min="3" max="3" width="12.421875" style="0" customWidth="1"/>
    <col min="4" max="4" width="12.28125" style="0" customWidth="1"/>
    <col min="5" max="6" width="15.8515625" style="0" customWidth="1"/>
    <col min="7" max="7" width="16.140625" style="0" customWidth="1"/>
  </cols>
  <sheetData>
    <row r="1" spans="1:7" ht="15">
      <c r="A1" s="575" t="s">
        <v>87</v>
      </c>
      <c r="B1" s="575"/>
      <c r="C1" s="575"/>
      <c r="D1" s="575"/>
      <c r="E1" s="575"/>
      <c r="F1" s="575"/>
      <c r="G1" s="575"/>
    </row>
    <row r="2" spans="1:7" ht="15">
      <c r="A2" s="1"/>
      <c r="B2" s="1"/>
      <c r="C2" s="1"/>
      <c r="D2" s="1"/>
      <c r="E2" s="1"/>
      <c r="F2" s="1"/>
      <c r="G2" s="1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7" ht="24" customHeight="1">
      <c r="A4" s="576" t="s">
        <v>457</v>
      </c>
      <c r="B4" s="577"/>
      <c r="C4" s="577"/>
      <c r="D4" s="577"/>
      <c r="E4" s="577"/>
      <c r="F4" s="577"/>
      <c r="G4" s="577"/>
    </row>
    <row r="5" spans="1:7" ht="18">
      <c r="A5" s="22"/>
      <c r="B5" s="1"/>
      <c r="C5" s="1"/>
      <c r="D5" s="1"/>
      <c r="E5" s="1"/>
      <c r="F5" s="1"/>
      <c r="G5" s="1"/>
    </row>
    <row r="6" spans="1:7" ht="15">
      <c r="A6" s="31" t="s">
        <v>314</v>
      </c>
      <c r="B6" s="1"/>
      <c r="C6" s="1"/>
      <c r="D6" s="1"/>
      <c r="E6" s="1"/>
      <c r="F6" s="1"/>
      <c r="G6" s="1"/>
    </row>
    <row r="7" spans="1:7" ht="39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406</v>
      </c>
      <c r="B8" s="7">
        <v>6000</v>
      </c>
      <c r="C8" s="7">
        <v>429</v>
      </c>
      <c r="D8" s="7">
        <v>429</v>
      </c>
      <c r="E8" s="8"/>
      <c r="F8" s="8"/>
      <c r="G8" s="3"/>
    </row>
    <row r="9" spans="1:7" ht="15">
      <c r="A9" s="9" t="s">
        <v>407</v>
      </c>
      <c r="B9" s="10"/>
      <c r="C9" s="10"/>
      <c r="D9" s="10"/>
      <c r="E9" s="8"/>
      <c r="F9" s="8"/>
      <c r="G9" s="3"/>
    </row>
    <row r="10" spans="1:7" ht="15">
      <c r="A10" s="9" t="s">
        <v>408</v>
      </c>
      <c r="B10" s="10"/>
      <c r="C10" s="10"/>
      <c r="D10" s="10"/>
      <c r="E10" s="8"/>
      <c r="F10" s="8"/>
      <c r="G10" s="3"/>
    </row>
    <row r="11" spans="1:7" ht="30">
      <c r="A11" s="9" t="s">
        <v>409</v>
      </c>
      <c r="B11" s="10"/>
      <c r="C11" s="10"/>
      <c r="D11" s="10"/>
      <c r="E11" s="8"/>
      <c r="F11" s="8"/>
      <c r="G11" s="3"/>
    </row>
    <row r="12" spans="1:7" ht="15">
      <c r="A12" s="9" t="s">
        <v>410</v>
      </c>
      <c r="B12" s="10"/>
      <c r="C12" s="10">
        <v>421</v>
      </c>
      <c r="D12" s="10">
        <v>421</v>
      </c>
      <c r="E12" s="8"/>
      <c r="F12" s="8"/>
      <c r="G12" s="3"/>
    </row>
    <row r="13" spans="1:7" ht="15">
      <c r="A13" s="6" t="s">
        <v>411</v>
      </c>
      <c r="B13" s="7"/>
      <c r="C13" s="7">
        <v>421</v>
      </c>
      <c r="D13" s="7">
        <v>421</v>
      </c>
      <c r="E13" s="8"/>
      <c r="F13" s="8"/>
      <c r="G13" s="3"/>
    </row>
    <row r="14" spans="1:7" ht="30">
      <c r="A14" s="9" t="s">
        <v>416</v>
      </c>
      <c r="B14" s="10"/>
      <c r="C14" s="10"/>
      <c r="D14" s="10"/>
      <c r="E14" s="8"/>
      <c r="F14" s="8"/>
      <c r="G14" s="3"/>
    </row>
    <row r="15" spans="1:7" ht="15">
      <c r="A15" s="9" t="s">
        <v>417</v>
      </c>
      <c r="B15" s="10"/>
      <c r="C15" s="10"/>
      <c r="D15" s="10"/>
      <c r="E15" s="8"/>
      <c r="F15" s="8"/>
      <c r="G15" s="3"/>
    </row>
    <row r="16" spans="1:7" ht="15">
      <c r="A16" s="6" t="s">
        <v>418</v>
      </c>
      <c r="B16" s="7"/>
      <c r="C16" s="7"/>
      <c r="D16" s="7"/>
      <c r="E16" s="8"/>
      <c r="F16" s="8"/>
      <c r="G16" s="3"/>
    </row>
    <row r="17" spans="1:7" ht="15">
      <c r="A17" s="6" t="s">
        <v>419</v>
      </c>
      <c r="B17" s="7"/>
      <c r="C17" s="7">
        <v>240</v>
      </c>
      <c r="D17" s="7">
        <v>240</v>
      </c>
      <c r="E17" s="8"/>
      <c r="F17" s="8"/>
      <c r="G17" s="3"/>
    </row>
    <row r="18" spans="1:7" ht="15">
      <c r="A18" s="11" t="s">
        <v>420</v>
      </c>
      <c r="B18" s="12">
        <v>6000</v>
      </c>
      <c r="C18" s="12">
        <v>1090</v>
      </c>
      <c r="D18" s="12">
        <v>1090</v>
      </c>
      <c r="E18" s="13"/>
      <c r="F18" s="13"/>
      <c r="G18" s="4"/>
    </row>
    <row r="19" spans="1:7" ht="15">
      <c r="A19" s="9" t="s">
        <v>421</v>
      </c>
      <c r="B19" s="10"/>
      <c r="C19" s="10"/>
      <c r="D19" s="10"/>
      <c r="E19" s="8"/>
      <c r="F19" s="8"/>
      <c r="G19" s="3"/>
    </row>
    <row r="20" spans="1:7" ht="15">
      <c r="A20" s="9" t="s">
        <v>422</v>
      </c>
      <c r="B20" s="10"/>
      <c r="C20" s="10"/>
      <c r="D20" s="10"/>
      <c r="E20" s="8"/>
      <c r="F20" s="8"/>
      <c r="G20" s="3"/>
    </row>
    <row r="21" spans="1:7" ht="15">
      <c r="A21" s="9" t="s">
        <v>423</v>
      </c>
      <c r="B21" s="10"/>
      <c r="C21" s="10"/>
      <c r="D21" s="10"/>
      <c r="E21" s="8"/>
      <c r="F21" s="8"/>
      <c r="G21" s="3"/>
    </row>
    <row r="22" spans="1:7" ht="15">
      <c r="A22" s="9" t="s">
        <v>424</v>
      </c>
      <c r="B22" s="10"/>
      <c r="C22" s="10"/>
      <c r="D22" s="10"/>
      <c r="E22" s="8"/>
      <c r="F22" s="8"/>
      <c r="G22" s="3"/>
    </row>
    <row r="23" spans="1:7" ht="15">
      <c r="A23" s="6" t="s">
        <v>425</v>
      </c>
      <c r="B23" s="7"/>
      <c r="C23" s="7"/>
      <c r="D23" s="7"/>
      <c r="E23" s="8"/>
      <c r="F23" s="8"/>
      <c r="G23" s="3"/>
    </row>
    <row r="24" spans="1:7" ht="15">
      <c r="A24" s="9" t="s">
        <v>426</v>
      </c>
      <c r="B24" s="10"/>
      <c r="C24" s="10"/>
      <c r="D24" s="10"/>
      <c r="E24" s="8"/>
      <c r="F24" s="8"/>
      <c r="G24" s="3"/>
    </row>
    <row r="25" spans="1:7" ht="30">
      <c r="A25" s="9" t="s">
        <v>427</v>
      </c>
      <c r="B25" s="10"/>
      <c r="C25" s="10"/>
      <c r="D25" s="10"/>
      <c r="E25" s="8"/>
      <c r="F25" s="8"/>
      <c r="G25" s="3"/>
    </row>
    <row r="26" spans="1:7" ht="15">
      <c r="A26" s="9" t="s">
        <v>428</v>
      </c>
      <c r="B26" s="10"/>
      <c r="C26" s="10"/>
      <c r="D26" s="10"/>
      <c r="E26" s="8"/>
      <c r="F26" s="8"/>
      <c r="G26" s="3"/>
    </row>
    <row r="27" spans="1:7" ht="15">
      <c r="A27" s="6" t="s">
        <v>429</v>
      </c>
      <c r="B27" s="7"/>
      <c r="C27" s="7"/>
      <c r="D27" s="7"/>
      <c r="E27" s="8"/>
      <c r="F27" s="8"/>
      <c r="G27" s="3"/>
    </row>
    <row r="28" spans="1:7" ht="30">
      <c r="A28" s="9" t="s">
        <v>430</v>
      </c>
      <c r="B28" s="10"/>
      <c r="C28" s="10"/>
      <c r="D28" s="10"/>
      <c r="E28" s="8"/>
      <c r="F28" s="8"/>
      <c r="G28" s="3"/>
    </row>
    <row r="29" spans="1:7" ht="15">
      <c r="A29" s="9" t="s">
        <v>431</v>
      </c>
      <c r="B29" s="10"/>
      <c r="C29" s="10"/>
      <c r="D29" s="10"/>
      <c r="E29" s="8"/>
      <c r="F29" s="8"/>
      <c r="G29" s="3"/>
    </row>
    <row r="30" spans="1:7" ht="15">
      <c r="A30" s="6" t="s">
        <v>432</v>
      </c>
      <c r="B30" s="7"/>
      <c r="C30" s="7"/>
      <c r="D30" s="7"/>
      <c r="E30" s="8"/>
      <c r="F30" s="8"/>
      <c r="G30" s="3"/>
    </row>
    <row r="31" spans="1:7" ht="15">
      <c r="A31" s="11" t="s">
        <v>433</v>
      </c>
      <c r="B31" s="12"/>
      <c r="C31" s="12"/>
      <c r="D31" s="12"/>
      <c r="E31" s="13"/>
      <c r="F31" s="13"/>
      <c r="G31" s="4"/>
    </row>
    <row r="32" spans="1:7" ht="15">
      <c r="A32" s="147" t="s">
        <v>434</v>
      </c>
      <c r="B32" s="148">
        <v>6000</v>
      </c>
      <c r="C32" s="148">
        <v>1090</v>
      </c>
      <c r="D32" s="148">
        <v>1090</v>
      </c>
      <c r="E32" s="149"/>
      <c r="F32" s="149"/>
      <c r="G32" s="150"/>
    </row>
    <row r="33" spans="1:7" ht="15">
      <c r="A33" s="9" t="s">
        <v>442</v>
      </c>
      <c r="B33" s="10"/>
      <c r="C33" s="10"/>
      <c r="D33" s="10"/>
      <c r="E33" s="8"/>
      <c r="F33" s="8"/>
      <c r="G33" s="3"/>
    </row>
    <row r="34" spans="1:7" ht="15">
      <c r="A34" s="9" t="s">
        <v>443</v>
      </c>
      <c r="B34" s="10"/>
      <c r="C34" s="10"/>
      <c r="D34" s="10"/>
      <c r="E34" s="8"/>
      <c r="F34" s="8"/>
      <c r="G34" s="3"/>
    </row>
    <row r="35" spans="1:7" ht="15">
      <c r="A35" s="9" t="s">
        <v>444</v>
      </c>
      <c r="B35" s="10"/>
      <c r="C35" s="10"/>
      <c r="D35" s="10"/>
      <c r="E35" s="8"/>
      <c r="F35" s="8"/>
      <c r="G35" s="3"/>
    </row>
    <row r="36" spans="1:7" ht="15">
      <c r="A36" s="9" t="s">
        <v>445</v>
      </c>
      <c r="B36" s="10">
        <v>108125</v>
      </c>
      <c r="C36" s="10">
        <v>122556</v>
      </c>
      <c r="D36" s="10">
        <v>120027</v>
      </c>
      <c r="E36" s="8"/>
      <c r="F36" s="8"/>
      <c r="G36" s="3"/>
    </row>
    <row r="37" spans="1:7" ht="15">
      <c r="A37" s="9" t="s">
        <v>446</v>
      </c>
      <c r="B37" s="10"/>
      <c r="C37" s="10"/>
      <c r="D37" s="10"/>
      <c r="E37" s="8"/>
      <c r="F37" s="8"/>
      <c r="G37" s="3"/>
    </row>
    <row r="38" spans="1:7" ht="15">
      <c r="A38" s="151" t="s">
        <v>447</v>
      </c>
      <c r="B38" s="152"/>
      <c r="C38" s="152"/>
      <c r="D38" s="152"/>
      <c r="E38" s="153"/>
      <c r="F38" s="153"/>
      <c r="G38" s="154"/>
    </row>
    <row r="39" spans="1:7" ht="15">
      <c r="A39" s="151" t="s">
        <v>448</v>
      </c>
      <c r="B39" s="152"/>
      <c r="C39" s="152"/>
      <c r="D39" s="152"/>
      <c r="E39" s="153"/>
      <c r="F39" s="153"/>
      <c r="G39" s="154"/>
    </row>
    <row r="40" spans="1:7" ht="23.25" customHeight="1">
      <c r="A40" s="155" t="s">
        <v>450</v>
      </c>
      <c r="B40" s="156">
        <v>114125</v>
      </c>
      <c r="C40" s="156">
        <v>123646</v>
      </c>
      <c r="D40" s="156">
        <v>121117</v>
      </c>
      <c r="E40" s="157"/>
      <c r="F40" s="157"/>
      <c r="G40" s="158"/>
    </row>
    <row r="41" spans="1:7" ht="21.75" customHeight="1">
      <c r="A41" s="159" t="s">
        <v>435</v>
      </c>
      <c r="B41" s="160">
        <v>108125</v>
      </c>
      <c r="C41" s="160">
        <v>122406</v>
      </c>
      <c r="D41" s="160">
        <v>122406</v>
      </c>
      <c r="E41" s="161"/>
      <c r="F41" s="161"/>
      <c r="G41" s="162"/>
    </row>
    <row r="42" spans="1:7" ht="23.25" customHeight="1">
      <c r="A42" s="159" t="s">
        <v>436</v>
      </c>
      <c r="B42" s="160"/>
      <c r="C42" s="160">
        <v>150</v>
      </c>
      <c r="D42" s="160">
        <v>150</v>
      </c>
      <c r="E42" s="161"/>
      <c r="F42" s="161"/>
      <c r="G42" s="162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C19">
      <selection activeCell="F41" sqref="F41"/>
    </sheetView>
  </sheetViews>
  <sheetFormatPr defaultColWidth="9.140625" defaultRowHeight="15"/>
  <cols>
    <col min="1" max="1" width="91.421875" style="0" customWidth="1"/>
    <col min="2" max="2" width="11.7109375" style="0" customWidth="1"/>
    <col min="3" max="3" width="12.421875" style="0" customWidth="1"/>
    <col min="4" max="4" width="12.28125" style="0" customWidth="1"/>
    <col min="5" max="6" width="15.8515625" style="0" customWidth="1"/>
    <col min="7" max="7" width="16.140625" style="0" customWidth="1"/>
  </cols>
  <sheetData>
    <row r="1" spans="1:7" ht="15">
      <c r="A1" s="578" t="s">
        <v>88</v>
      </c>
      <c r="B1" s="578"/>
      <c r="C1" s="578"/>
      <c r="D1" s="578"/>
      <c r="E1" s="578"/>
      <c r="F1" s="578"/>
      <c r="G1" s="578"/>
    </row>
    <row r="2" spans="1:7" ht="15">
      <c r="A2" s="210"/>
      <c r="B2" s="210"/>
      <c r="C2" s="210"/>
      <c r="D2" s="210"/>
      <c r="E2" s="210"/>
      <c r="F2" s="210"/>
      <c r="G2" s="210"/>
    </row>
    <row r="3" spans="1:7" ht="15" customHeight="1">
      <c r="A3" s="576" t="s">
        <v>366</v>
      </c>
      <c r="B3" s="577"/>
      <c r="C3" s="577"/>
      <c r="D3" s="577"/>
      <c r="E3" s="577"/>
      <c r="F3" s="577"/>
      <c r="G3" s="577"/>
    </row>
    <row r="4" spans="1:7" ht="24" customHeight="1">
      <c r="A4" s="576" t="s">
        <v>457</v>
      </c>
      <c r="B4" s="577"/>
      <c r="C4" s="577"/>
      <c r="D4" s="577"/>
      <c r="E4" s="577"/>
      <c r="F4" s="577"/>
      <c r="G4" s="577"/>
    </row>
    <row r="5" spans="1:7" ht="18">
      <c r="A5" s="22"/>
      <c r="B5" s="210"/>
      <c r="C5" s="210"/>
      <c r="D5" s="210"/>
      <c r="E5" s="210"/>
      <c r="F5" s="210"/>
      <c r="G5" s="210"/>
    </row>
    <row r="6" spans="1:7" ht="15">
      <c r="A6" s="211" t="s">
        <v>315</v>
      </c>
      <c r="B6" s="210"/>
      <c r="C6" s="210"/>
      <c r="D6" s="210"/>
      <c r="E6" s="210"/>
      <c r="F6" s="210"/>
      <c r="G6" s="210"/>
    </row>
    <row r="7" spans="1:7" ht="39">
      <c r="A7" s="2" t="s">
        <v>402</v>
      </c>
      <c r="B7" s="105" t="s">
        <v>403</v>
      </c>
      <c r="C7" s="105" t="s">
        <v>404</v>
      </c>
      <c r="D7" s="105" t="s">
        <v>405</v>
      </c>
      <c r="E7" s="105" t="s">
        <v>452</v>
      </c>
      <c r="F7" s="105" t="s">
        <v>453</v>
      </c>
      <c r="G7" s="105" t="s">
        <v>454</v>
      </c>
    </row>
    <row r="8" spans="1:7" ht="15">
      <c r="A8" s="6" t="s">
        <v>406</v>
      </c>
      <c r="B8" s="7">
        <v>600</v>
      </c>
      <c r="C8" s="7">
        <v>2000</v>
      </c>
      <c r="D8" s="7">
        <v>2080</v>
      </c>
      <c r="E8" s="8"/>
      <c r="F8" s="201">
        <v>2080</v>
      </c>
      <c r="G8" s="3"/>
    </row>
    <row r="9" spans="1:7" ht="15">
      <c r="A9" s="9" t="s">
        <v>407</v>
      </c>
      <c r="B9" s="10"/>
      <c r="C9" s="10"/>
      <c r="D9" s="10"/>
      <c r="E9" s="8"/>
      <c r="F9" s="201"/>
      <c r="G9" s="3"/>
    </row>
    <row r="10" spans="1:7" ht="15">
      <c r="A10" s="9" t="s">
        <v>408</v>
      </c>
      <c r="B10" s="10"/>
      <c r="C10" s="10"/>
      <c r="D10" s="10"/>
      <c r="E10" s="8"/>
      <c r="F10" s="201"/>
      <c r="G10" s="3"/>
    </row>
    <row r="11" spans="1:7" ht="30">
      <c r="A11" s="9" t="s">
        <v>409</v>
      </c>
      <c r="B11" s="10"/>
      <c r="C11" s="10"/>
      <c r="D11" s="10"/>
      <c r="E11" s="8"/>
      <c r="F11" s="201"/>
      <c r="G11" s="3"/>
    </row>
    <row r="12" spans="1:7" ht="15">
      <c r="A12" s="9" t="s">
        <v>410</v>
      </c>
      <c r="B12" s="10">
        <v>18400</v>
      </c>
      <c r="C12" s="10">
        <v>20600</v>
      </c>
      <c r="D12" s="10">
        <v>20646</v>
      </c>
      <c r="E12" s="8"/>
      <c r="F12" s="201">
        <v>8911</v>
      </c>
      <c r="G12" s="3"/>
    </row>
    <row r="13" spans="1:7" ht="15">
      <c r="A13" s="6" t="s">
        <v>411</v>
      </c>
      <c r="B13" s="7">
        <v>18400</v>
      </c>
      <c r="C13" s="7">
        <v>20600</v>
      </c>
      <c r="D13" s="7">
        <v>20646</v>
      </c>
      <c r="E13" s="8"/>
      <c r="F13" s="204">
        <v>8911</v>
      </c>
      <c r="G13" s="3"/>
    </row>
    <row r="14" spans="1:7" ht="30">
      <c r="A14" s="9" t="s">
        <v>416</v>
      </c>
      <c r="B14" s="10"/>
      <c r="C14" s="10"/>
      <c r="D14" s="10"/>
      <c r="E14" s="8"/>
      <c r="F14" s="201"/>
      <c r="G14" s="3"/>
    </row>
    <row r="15" spans="1:7" ht="15">
      <c r="A15" s="9" t="s">
        <v>417</v>
      </c>
      <c r="B15" s="10"/>
      <c r="C15" s="10"/>
      <c r="D15" s="10"/>
      <c r="E15" s="8"/>
      <c r="F15" s="201"/>
      <c r="G15" s="3"/>
    </row>
    <row r="16" spans="1:7" ht="15">
      <c r="A16" s="6" t="s">
        <v>418</v>
      </c>
      <c r="B16" s="7"/>
      <c r="C16" s="7"/>
      <c r="D16" s="7"/>
      <c r="E16" s="8"/>
      <c r="F16" s="201"/>
      <c r="G16" s="3"/>
    </row>
    <row r="17" spans="1:7" ht="15">
      <c r="A17" s="6" t="s">
        <v>419</v>
      </c>
      <c r="B17" s="7"/>
      <c r="C17" s="7"/>
      <c r="D17" s="7"/>
      <c r="E17" s="8"/>
      <c r="F17" s="201"/>
      <c r="G17" s="3"/>
    </row>
    <row r="18" spans="1:7" ht="15">
      <c r="A18" s="11" t="s">
        <v>420</v>
      </c>
      <c r="B18" s="12">
        <v>19000</v>
      </c>
      <c r="C18" s="12">
        <v>22600</v>
      </c>
      <c r="D18" s="12">
        <v>22726</v>
      </c>
      <c r="E18" s="13"/>
      <c r="F18" s="205">
        <v>10991</v>
      </c>
      <c r="G18" s="4"/>
    </row>
    <row r="19" spans="1:7" ht="15">
      <c r="A19" s="9" t="s">
        <v>421</v>
      </c>
      <c r="B19" s="10"/>
      <c r="C19" s="10"/>
      <c r="D19" s="10"/>
      <c r="E19" s="8"/>
      <c r="F19" s="201"/>
      <c r="G19" s="3"/>
    </row>
    <row r="20" spans="1:7" ht="15">
      <c r="A20" s="9" t="s">
        <v>422</v>
      </c>
      <c r="B20" s="10"/>
      <c r="C20" s="10"/>
      <c r="D20" s="10"/>
      <c r="E20" s="8"/>
      <c r="F20" s="201"/>
      <c r="G20" s="3"/>
    </row>
    <row r="21" spans="1:7" ht="15">
      <c r="A21" s="9" t="s">
        <v>423</v>
      </c>
      <c r="B21" s="10"/>
      <c r="C21" s="10"/>
      <c r="D21" s="10"/>
      <c r="E21" s="8"/>
      <c r="F21" s="201"/>
      <c r="G21" s="3"/>
    </row>
    <row r="22" spans="1:7" ht="15">
      <c r="A22" s="9" t="s">
        <v>424</v>
      </c>
      <c r="B22" s="10"/>
      <c r="C22" s="10"/>
      <c r="D22" s="10"/>
      <c r="E22" s="8"/>
      <c r="F22" s="201"/>
      <c r="G22" s="3"/>
    </row>
    <row r="23" spans="1:7" ht="15">
      <c r="A23" s="6" t="s">
        <v>425</v>
      </c>
      <c r="B23" s="7"/>
      <c r="C23" s="7"/>
      <c r="D23" s="7"/>
      <c r="E23" s="8"/>
      <c r="F23" s="201"/>
      <c r="G23" s="3"/>
    </row>
    <row r="24" spans="1:7" ht="15">
      <c r="A24" s="9" t="s">
        <v>426</v>
      </c>
      <c r="B24" s="10"/>
      <c r="C24" s="10"/>
      <c r="D24" s="10"/>
      <c r="E24" s="8"/>
      <c r="F24" s="201"/>
      <c r="G24" s="3"/>
    </row>
    <row r="25" spans="1:7" ht="30">
      <c r="A25" s="9" t="s">
        <v>427</v>
      </c>
      <c r="B25" s="10"/>
      <c r="C25" s="10"/>
      <c r="D25" s="10"/>
      <c r="E25" s="8"/>
      <c r="F25" s="201"/>
      <c r="G25" s="3"/>
    </row>
    <row r="26" spans="1:7" ht="15">
      <c r="A26" s="9" t="s">
        <v>428</v>
      </c>
      <c r="B26" s="10"/>
      <c r="C26" s="10"/>
      <c r="D26" s="10"/>
      <c r="E26" s="8"/>
      <c r="F26" s="201"/>
      <c r="G26" s="3"/>
    </row>
    <row r="27" spans="1:7" ht="15">
      <c r="A27" s="6" t="s">
        <v>429</v>
      </c>
      <c r="B27" s="7"/>
      <c r="C27" s="7"/>
      <c r="D27" s="7"/>
      <c r="E27" s="8"/>
      <c r="F27" s="201"/>
      <c r="G27" s="3"/>
    </row>
    <row r="28" spans="1:7" ht="30">
      <c r="A28" s="9" t="s">
        <v>430</v>
      </c>
      <c r="B28" s="10"/>
      <c r="C28" s="10"/>
      <c r="D28" s="10"/>
      <c r="E28" s="8"/>
      <c r="F28" s="201"/>
      <c r="G28" s="3"/>
    </row>
    <row r="29" spans="1:7" ht="15">
      <c r="A29" s="9" t="s">
        <v>431</v>
      </c>
      <c r="B29" s="10"/>
      <c r="C29" s="10"/>
      <c r="D29" s="10"/>
      <c r="E29" s="8"/>
      <c r="F29" s="201"/>
      <c r="G29" s="3"/>
    </row>
    <row r="30" spans="1:7" ht="15">
      <c r="A30" s="6" t="s">
        <v>432</v>
      </c>
      <c r="B30" s="7"/>
      <c r="C30" s="7"/>
      <c r="D30" s="7"/>
      <c r="E30" s="8"/>
      <c r="F30" s="201"/>
      <c r="G30" s="3"/>
    </row>
    <row r="31" spans="1:7" ht="15">
      <c r="A31" s="11" t="s">
        <v>433</v>
      </c>
      <c r="B31" s="12"/>
      <c r="C31" s="12"/>
      <c r="D31" s="12"/>
      <c r="E31" s="13"/>
      <c r="F31" s="202"/>
      <c r="G31" s="4"/>
    </row>
    <row r="32" spans="1:7" ht="15">
      <c r="A32" s="147" t="s">
        <v>434</v>
      </c>
      <c r="B32" s="148">
        <v>19000</v>
      </c>
      <c r="C32" s="148">
        <v>22600</v>
      </c>
      <c r="D32" s="148">
        <v>22726</v>
      </c>
      <c r="E32" s="149"/>
      <c r="F32" s="208">
        <v>10991</v>
      </c>
      <c r="G32" s="150"/>
    </row>
    <row r="33" spans="1:7" ht="15">
      <c r="A33" s="9" t="s">
        <v>442</v>
      </c>
      <c r="B33" s="10"/>
      <c r="C33" s="10"/>
      <c r="D33" s="10"/>
      <c r="E33" s="8"/>
      <c r="F33" s="201"/>
      <c r="G33" s="3"/>
    </row>
    <row r="34" spans="1:7" ht="15">
      <c r="A34" s="9" t="s">
        <v>443</v>
      </c>
      <c r="B34" s="10"/>
      <c r="C34" s="10"/>
      <c r="D34" s="10"/>
      <c r="E34" s="8"/>
      <c r="F34" s="201"/>
      <c r="G34" s="3"/>
    </row>
    <row r="35" spans="1:7" ht="15">
      <c r="A35" s="9" t="s">
        <v>444</v>
      </c>
      <c r="B35" s="10"/>
      <c r="C35" s="10"/>
      <c r="D35" s="10"/>
      <c r="E35" s="8"/>
      <c r="F35" s="201"/>
      <c r="G35" s="3"/>
    </row>
    <row r="36" spans="1:7" ht="15">
      <c r="A36" s="9" t="s">
        <v>445</v>
      </c>
      <c r="B36" s="10">
        <v>14650</v>
      </c>
      <c r="C36" s="10">
        <v>10610</v>
      </c>
      <c r="D36" s="10">
        <v>10006</v>
      </c>
      <c r="E36" s="8"/>
      <c r="F36" s="201">
        <v>6812</v>
      </c>
      <c r="G36" s="3"/>
    </row>
    <row r="37" spans="1:7" ht="15">
      <c r="A37" s="9" t="s">
        <v>446</v>
      </c>
      <c r="B37" s="10"/>
      <c r="C37" s="10"/>
      <c r="D37" s="10"/>
      <c r="E37" s="8"/>
      <c r="F37" s="201"/>
      <c r="G37" s="3"/>
    </row>
    <row r="38" spans="1:7" ht="15">
      <c r="A38" s="151" t="s">
        <v>447</v>
      </c>
      <c r="B38" s="152">
        <v>14650</v>
      </c>
      <c r="C38" s="152">
        <v>10610</v>
      </c>
      <c r="D38" s="152">
        <v>10006</v>
      </c>
      <c r="E38" s="153"/>
      <c r="F38" s="206">
        <v>6812</v>
      </c>
      <c r="G38" s="154"/>
    </row>
    <row r="39" spans="1:7" ht="15">
      <c r="A39" s="151" t="s">
        <v>448</v>
      </c>
      <c r="B39" s="152"/>
      <c r="C39" s="152"/>
      <c r="D39" s="152"/>
      <c r="E39" s="153"/>
      <c r="F39" s="561"/>
      <c r="G39" s="154"/>
    </row>
    <row r="40" spans="1:7" ht="23.25" customHeight="1">
      <c r="A40" s="155" t="s">
        <v>450</v>
      </c>
      <c r="B40" s="156">
        <v>33650</v>
      </c>
      <c r="C40" s="156">
        <v>33210</v>
      </c>
      <c r="D40" s="156">
        <v>32732</v>
      </c>
      <c r="E40" s="157"/>
      <c r="F40" s="207">
        <v>17803</v>
      </c>
      <c r="G40" s="158"/>
    </row>
    <row r="41" spans="1:7" ht="21.75" customHeight="1">
      <c r="A41" s="159" t="s">
        <v>435</v>
      </c>
      <c r="B41" s="160">
        <v>14650</v>
      </c>
      <c r="C41" s="160">
        <v>10420</v>
      </c>
      <c r="D41" s="160">
        <v>10198</v>
      </c>
      <c r="E41" s="161"/>
      <c r="F41" s="209">
        <v>6812</v>
      </c>
      <c r="G41" s="162"/>
    </row>
    <row r="42" spans="1:7" ht="23.25" customHeight="1">
      <c r="A42" s="159" t="s">
        <v>436</v>
      </c>
      <c r="B42" s="160"/>
      <c r="C42" s="160">
        <v>190</v>
      </c>
      <c r="D42" s="160">
        <v>187</v>
      </c>
      <c r="E42" s="161"/>
      <c r="F42" s="562"/>
      <c r="G42" s="162"/>
    </row>
  </sheetData>
  <sheetProtection/>
  <mergeCells count="3">
    <mergeCell ref="A1:G1"/>
    <mergeCell ref="A3:G3"/>
    <mergeCell ref="A4:G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Konya Emília</cp:lastModifiedBy>
  <cp:lastPrinted>2014-04-17T12:50:55Z</cp:lastPrinted>
  <dcterms:created xsi:type="dcterms:W3CDTF">2014-03-12T09:42:16Z</dcterms:created>
  <dcterms:modified xsi:type="dcterms:W3CDTF">2014-04-18T07:44:39Z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